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13_ncr:1_{1D363F8D-3E36-4F99-94F6-468DA120DA55}" xr6:coauthVersionLast="47" xr6:coauthVersionMax="47" xr10:uidLastSave="{00000000-0000-0000-0000-000000000000}"/>
  <bookViews>
    <workbookView xWindow="-98" yWindow="-98" windowWidth="20715" windowHeight="13276" tabRatio="856" activeTab="5" xr2:uid="{B9C8EC2E-F016-44A4-B7D2-7DB0F73D0BFC}"/>
  </bookViews>
  <sheets>
    <sheet name="GSM " sheetId="21" r:id="rId1"/>
    <sheet name="GSM Biston" sheetId="20" r:id="rId2"/>
    <sheet name="GSM Variable" sheetId="25" r:id="rId3"/>
    <sheet name="GSM AS" sheetId="19" r:id="rId4"/>
    <sheet name="Estimation of s1 s2" sheetId="26" r:id="rId5"/>
    <sheet name="Selection  &amp; Migration" sheetId="28" r:id="rId6"/>
    <sheet name="qi &amp; dq eqn" sheetId="27" r:id="rId7"/>
    <sheet name="B recessive" sheetId="29" r:id="rId8"/>
    <sheet name="F-statistics equal" sheetId="23" r:id="rId9"/>
  </sheets>
  <externalReferences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29" l="1"/>
  <c r="D65" i="29"/>
  <c r="I64" i="29"/>
  <c r="D64" i="29"/>
  <c r="I63" i="29"/>
  <c r="D63" i="29"/>
  <c r="I62" i="29"/>
  <c r="D62" i="29"/>
  <c r="I61" i="29"/>
  <c r="D61" i="29"/>
  <c r="I60" i="29"/>
  <c r="D60" i="29"/>
  <c r="I59" i="29"/>
  <c r="D59" i="29"/>
  <c r="I58" i="29"/>
  <c r="D58" i="29"/>
  <c r="I57" i="29"/>
  <c r="D57" i="29"/>
  <c r="I56" i="29"/>
  <c r="D56" i="29"/>
  <c r="I53" i="29"/>
  <c r="D53" i="29"/>
  <c r="I52" i="29"/>
  <c r="D52" i="29"/>
  <c r="I51" i="29"/>
  <c r="D51" i="29"/>
  <c r="I50" i="29"/>
  <c r="D50" i="29"/>
  <c r="I49" i="29"/>
  <c r="D49" i="29"/>
  <c r="I48" i="29"/>
  <c r="D48" i="29"/>
  <c r="I47" i="29"/>
  <c r="D47" i="29"/>
  <c r="I46" i="29"/>
  <c r="D46" i="29"/>
  <c r="I45" i="29"/>
  <c r="D45" i="29"/>
  <c r="I44" i="29"/>
  <c r="D44" i="29"/>
  <c r="I42" i="29"/>
  <c r="D42" i="29"/>
  <c r="I41" i="29"/>
  <c r="D41" i="29"/>
  <c r="I40" i="29"/>
  <c r="D40" i="29"/>
  <c r="I39" i="29"/>
  <c r="D39" i="29"/>
  <c r="I38" i="29"/>
  <c r="D38" i="29"/>
  <c r="I37" i="29"/>
  <c r="D37" i="29"/>
  <c r="I36" i="29"/>
  <c r="D36" i="29"/>
  <c r="I35" i="29"/>
  <c r="D35" i="29"/>
  <c r="I34" i="29"/>
  <c r="D34" i="29"/>
  <c r="I33" i="29"/>
  <c r="D33" i="29"/>
  <c r="Q30" i="29"/>
  <c r="Q29" i="29"/>
  <c r="Q28" i="29"/>
  <c r="Q27" i="29"/>
  <c r="Q26" i="29"/>
  <c r="Q25" i="29"/>
  <c r="Q24" i="29"/>
  <c r="Q23" i="29"/>
  <c r="Q22" i="29"/>
  <c r="Q21" i="29"/>
  <c r="K21" i="29"/>
  <c r="J21" i="29"/>
  <c r="H21" i="29"/>
  <c r="G21" i="29"/>
  <c r="F21" i="29"/>
  <c r="C21" i="29"/>
  <c r="B21" i="29"/>
  <c r="B22" i="29" s="1"/>
  <c r="B23" i="29" s="1"/>
  <c r="B24" i="29" s="1"/>
  <c r="B25" i="29" s="1"/>
  <c r="B26" i="29" s="1"/>
  <c r="B27" i="29" s="1"/>
  <c r="B28" i="29" s="1"/>
  <c r="B29" i="29" s="1"/>
  <c r="B30" i="29" s="1"/>
  <c r="Q20" i="29"/>
  <c r="M20" i="29"/>
  <c r="L20" i="29"/>
  <c r="K20" i="29"/>
  <c r="J20" i="29"/>
  <c r="I20" i="29"/>
  <c r="H20" i="29"/>
  <c r="G20" i="29"/>
  <c r="F20" i="29"/>
  <c r="E20" i="29"/>
  <c r="D20" i="29"/>
  <c r="C20" i="29"/>
  <c r="Q16" i="29"/>
  <c r="Q15" i="29"/>
  <c r="Q14" i="29"/>
  <c r="Q13" i="29"/>
  <c r="Q12" i="29"/>
  <c r="Q11" i="29"/>
  <c r="Q10" i="29"/>
  <c r="Q9" i="29"/>
  <c r="Q8" i="29"/>
  <c r="Q7" i="29"/>
  <c r="M7" i="29"/>
  <c r="L7" i="29"/>
  <c r="I7" i="29"/>
  <c r="H7" i="29"/>
  <c r="F7" i="29"/>
  <c r="E7" i="29"/>
  <c r="D7" i="29"/>
  <c r="B7" i="29"/>
  <c r="M21" i="29" s="1"/>
  <c r="Q6" i="29"/>
  <c r="M6" i="29"/>
  <c r="L6" i="29"/>
  <c r="K6" i="29"/>
  <c r="J6" i="29"/>
  <c r="I6" i="29"/>
  <c r="H6" i="29"/>
  <c r="G6" i="29"/>
  <c r="F6" i="29"/>
  <c r="E6" i="29"/>
  <c r="D6" i="29"/>
  <c r="C6" i="29"/>
  <c r="F12" i="28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38" i="28" s="1"/>
  <c r="F39" i="28" s="1"/>
  <c r="F40" i="28" s="1"/>
  <c r="F41" i="28" s="1"/>
  <c r="F42" i="28" s="1"/>
  <c r="F43" i="28" s="1"/>
  <c r="F44" i="28" s="1"/>
  <c r="F45" i="28" s="1"/>
  <c r="F46" i="28" s="1"/>
  <c r="F47" i="28" s="1"/>
  <c r="F48" i="28" s="1"/>
  <c r="F49" i="28" s="1"/>
  <c r="F50" i="28" s="1"/>
  <c r="F51" i="28" s="1"/>
  <c r="F52" i="28" s="1"/>
  <c r="F53" i="28" s="1"/>
  <c r="F54" i="28" s="1"/>
  <c r="F55" i="28" s="1"/>
  <c r="F56" i="28" s="1"/>
  <c r="F57" i="28" s="1"/>
  <c r="F58" i="28" s="1"/>
  <c r="F59" i="28" s="1"/>
  <c r="F60" i="28" s="1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F73" i="28" s="1"/>
  <c r="F74" i="28" s="1"/>
  <c r="F75" i="28" s="1"/>
  <c r="F76" i="28" s="1"/>
  <c r="F77" i="28" s="1"/>
  <c r="F78" i="28" s="1"/>
  <c r="F79" i="28" s="1"/>
  <c r="F80" i="28" s="1"/>
  <c r="F81" i="28" s="1"/>
  <c r="F82" i="28" s="1"/>
  <c r="F83" i="28" s="1"/>
  <c r="F84" i="28" s="1"/>
  <c r="F85" i="28" s="1"/>
  <c r="F86" i="28" s="1"/>
  <c r="F87" i="28" s="1"/>
  <c r="F88" i="28" s="1"/>
  <c r="F89" i="28" s="1"/>
  <c r="F90" i="28" s="1"/>
  <c r="F91" i="28" s="1"/>
  <c r="F92" i="28" s="1"/>
  <c r="F93" i="28" s="1"/>
  <c r="F94" i="28" s="1"/>
  <c r="F95" i="28" s="1"/>
  <c r="F96" i="28" s="1"/>
  <c r="F97" i="28" s="1"/>
  <c r="F98" i="28" s="1"/>
  <c r="F99" i="28" s="1"/>
  <c r="F100" i="28" s="1"/>
  <c r="F101" i="28" s="1"/>
  <c r="F102" i="28" s="1"/>
  <c r="F103" i="28" s="1"/>
  <c r="F104" i="28" s="1"/>
  <c r="F105" i="28" s="1"/>
  <c r="F106" i="28" s="1"/>
  <c r="F107" i="28" s="1"/>
  <c r="F108" i="28" s="1"/>
  <c r="F109" i="28" s="1"/>
  <c r="F110" i="28" s="1"/>
  <c r="F111" i="28" s="1"/>
  <c r="F112" i="28" s="1"/>
  <c r="F113" i="28" s="1"/>
  <c r="F114" i="28" s="1"/>
  <c r="F115" i="28" s="1"/>
  <c r="F116" i="28" s="1"/>
  <c r="F117" i="28" s="1"/>
  <c r="F118" i="28" s="1"/>
  <c r="F119" i="28" s="1"/>
  <c r="F120" i="28" s="1"/>
  <c r="F121" i="28" s="1"/>
  <c r="F122" i="28" s="1"/>
  <c r="F123" i="28" s="1"/>
  <c r="F124" i="28" s="1"/>
  <c r="F125" i="28" s="1"/>
  <c r="F126" i="28" s="1"/>
  <c r="F127" i="28" s="1"/>
  <c r="F128" i="28" s="1"/>
  <c r="F129" i="28" s="1"/>
  <c r="F130" i="28" s="1"/>
  <c r="F131" i="28" s="1"/>
  <c r="F132" i="28" s="1"/>
  <c r="F133" i="28" s="1"/>
  <c r="F134" i="28" s="1"/>
  <c r="F135" i="28" s="1"/>
  <c r="F136" i="28" s="1"/>
  <c r="F137" i="28" s="1"/>
  <c r="F138" i="28" s="1"/>
  <c r="F139" i="28" s="1"/>
  <c r="F140" i="28" s="1"/>
  <c r="F141" i="28" s="1"/>
  <c r="F142" i="28" s="1"/>
  <c r="F143" i="28" s="1"/>
  <c r="F144" i="28" s="1"/>
  <c r="F145" i="28" s="1"/>
  <c r="F146" i="28" s="1"/>
  <c r="F147" i="28" s="1"/>
  <c r="F148" i="28" s="1"/>
  <c r="F149" i="28" s="1"/>
  <c r="F150" i="28" s="1"/>
  <c r="F151" i="28" s="1"/>
  <c r="F152" i="28" s="1"/>
  <c r="F153" i="28" s="1"/>
  <c r="F154" i="28" s="1"/>
  <c r="F155" i="28" s="1"/>
  <c r="F156" i="28" s="1"/>
  <c r="F157" i="28" s="1"/>
  <c r="F158" i="28" s="1"/>
  <c r="F159" i="28" s="1"/>
  <c r="F160" i="28" s="1"/>
  <c r="F161" i="28" s="1"/>
  <c r="F162" i="28" s="1"/>
  <c r="F163" i="28" s="1"/>
  <c r="F164" i="28" s="1"/>
  <c r="F165" i="28" s="1"/>
  <c r="F166" i="28" s="1"/>
  <c r="F167" i="28" s="1"/>
  <c r="F168" i="28" s="1"/>
  <c r="F169" i="28" s="1"/>
  <c r="F170" i="28" s="1"/>
  <c r="F171" i="28" s="1"/>
  <c r="F172" i="28" s="1"/>
  <c r="F173" i="28" s="1"/>
  <c r="F174" i="28" s="1"/>
  <c r="F175" i="28" s="1"/>
  <c r="F176" i="28" s="1"/>
  <c r="F177" i="28" s="1"/>
  <c r="F178" i="28" s="1"/>
  <c r="F179" i="28" s="1"/>
  <c r="F180" i="28" s="1"/>
  <c r="F181" i="28" s="1"/>
  <c r="F182" i="28" s="1"/>
  <c r="F183" i="28" s="1"/>
  <c r="F184" i="28" s="1"/>
  <c r="F185" i="28" s="1"/>
  <c r="F186" i="28" s="1"/>
  <c r="F187" i="28" s="1"/>
  <c r="F188" i="28" s="1"/>
  <c r="F189" i="28" s="1"/>
  <c r="F190" i="28" s="1"/>
  <c r="F191" i="28" s="1"/>
  <c r="F192" i="28" s="1"/>
  <c r="F193" i="28" s="1"/>
  <c r="F194" i="28" s="1"/>
  <c r="F195" i="28" s="1"/>
  <c r="F196" i="28" s="1"/>
  <c r="F197" i="28" s="1"/>
  <c r="F198" i="28" s="1"/>
  <c r="F199" i="28" s="1"/>
  <c r="F200" i="28" s="1"/>
  <c r="F201" i="28" s="1"/>
  <c r="F202" i="28" s="1"/>
  <c r="F203" i="28" s="1"/>
  <c r="F204" i="28" s="1"/>
  <c r="F205" i="28" s="1"/>
  <c r="F206" i="28" s="1"/>
  <c r="F207" i="28" s="1"/>
  <c r="F208" i="28" s="1"/>
  <c r="F209" i="28" s="1"/>
  <c r="F210" i="28" s="1"/>
  <c r="F211" i="28" s="1"/>
  <c r="F212" i="28" s="1"/>
  <c r="F213" i="28" s="1"/>
  <c r="F214" i="28" s="1"/>
  <c r="F215" i="28" s="1"/>
  <c r="F216" i="28" s="1"/>
  <c r="F217" i="28" s="1"/>
  <c r="F218" i="28" s="1"/>
  <c r="F219" i="28" s="1"/>
  <c r="F220" i="28" s="1"/>
  <c r="F221" i="28" s="1"/>
  <c r="F222" i="28" s="1"/>
  <c r="F223" i="28" s="1"/>
  <c r="F224" i="28" s="1"/>
  <c r="F225" i="28" s="1"/>
  <c r="F226" i="28" s="1"/>
  <c r="F227" i="28" s="1"/>
  <c r="F228" i="28" s="1"/>
  <c r="F229" i="28" s="1"/>
  <c r="F230" i="28" s="1"/>
  <c r="F231" i="28" s="1"/>
  <c r="F232" i="28" s="1"/>
  <c r="F233" i="28" s="1"/>
  <c r="F234" i="28" s="1"/>
  <c r="F235" i="28" s="1"/>
  <c r="F236" i="28" s="1"/>
  <c r="F237" i="28" s="1"/>
  <c r="F238" i="28" s="1"/>
  <c r="F239" i="28" s="1"/>
  <c r="F240" i="28" s="1"/>
  <c r="F241" i="28" s="1"/>
  <c r="F242" i="28" s="1"/>
  <c r="F243" i="28" s="1"/>
  <c r="F244" i="28" s="1"/>
  <c r="F245" i="28" s="1"/>
  <c r="F246" i="28" s="1"/>
  <c r="F247" i="28" s="1"/>
  <c r="F248" i="28" s="1"/>
  <c r="F249" i="28" s="1"/>
  <c r="F250" i="28" s="1"/>
  <c r="F251" i="28" s="1"/>
  <c r="F252" i="28" s="1"/>
  <c r="F253" i="28" s="1"/>
  <c r="F254" i="28" s="1"/>
  <c r="F255" i="28" s="1"/>
  <c r="F256" i="28" s="1"/>
  <c r="F257" i="28" s="1"/>
  <c r="F258" i="28" s="1"/>
  <c r="F259" i="28" s="1"/>
  <c r="F260" i="28" s="1"/>
  <c r="F261" i="28" s="1"/>
  <c r="F262" i="28" s="1"/>
  <c r="F263" i="28" s="1"/>
  <c r="F264" i="28" s="1"/>
  <c r="F265" i="28" s="1"/>
  <c r="F266" i="28" s="1"/>
  <c r="F267" i="28" s="1"/>
  <c r="F268" i="28" s="1"/>
  <c r="F269" i="28" s="1"/>
  <c r="F270" i="28" s="1"/>
  <c r="F271" i="28" s="1"/>
  <c r="F272" i="28" s="1"/>
  <c r="F273" i="28" s="1"/>
  <c r="F274" i="28" s="1"/>
  <c r="F275" i="28" s="1"/>
  <c r="F276" i="28" s="1"/>
  <c r="F277" i="28" s="1"/>
  <c r="F278" i="28" s="1"/>
  <c r="F279" i="28" s="1"/>
  <c r="F280" i="28" s="1"/>
  <c r="F281" i="28" s="1"/>
  <c r="F282" i="28" s="1"/>
  <c r="F283" i="28" s="1"/>
  <c r="F284" i="28" s="1"/>
  <c r="F285" i="28" s="1"/>
  <c r="F286" i="28" s="1"/>
  <c r="F287" i="28" s="1"/>
  <c r="F288" i="28" s="1"/>
  <c r="F289" i="28" s="1"/>
  <c r="F290" i="28" s="1"/>
  <c r="F291" i="28" s="1"/>
  <c r="F292" i="28" s="1"/>
  <c r="F293" i="28" s="1"/>
  <c r="F294" i="28" s="1"/>
  <c r="F295" i="28" s="1"/>
  <c r="F296" i="28" s="1"/>
  <c r="F297" i="28" s="1"/>
  <c r="F298" i="28" s="1"/>
  <c r="F299" i="28" s="1"/>
  <c r="F300" i="28" s="1"/>
  <c r="F301" i="28" s="1"/>
  <c r="F302" i="28" s="1"/>
  <c r="F303" i="28" s="1"/>
  <c r="F304" i="28" s="1"/>
  <c r="F305" i="28" s="1"/>
  <c r="F306" i="28" s="1"/>
  <c r="F307" i="28" s="1"/>
  <c r="F308" i="28" s="1"/>
  <c r="F309" i="28" s="1"/>
  <c r="F310" i="28" s="1"/>
  <c r="F311" i="28" s="1"/>
  <c r="F312" i="28" s="1"/>
  <c r="F313" i="28" s="1"/>
  <c r="F314" i="28" s="1"/>
  <c r="F315" i="28" s="1"/>
  <c r="F316" i="28" s="1"/>
  <c r="F317" i="28" s="1"/>
  <c r="F318" i="28" s="1"/>
  <c r="F319" i="28" s="1"/>
  <c r="F320" i="28" s="1"/>
  <c r="F321" i="28" s="1"/>
  <c r="F322" i="28" s="1"/>
  <c r="F323" i="28" s="1"/>
  <c r="F324" i="28" s="1"/>
  <c r="F325" i="28" s="1"/>
  <c r="F326" i="28" s="1"/>
  <c r="F327" i="28" s="1"/>
  <c r="F328" i="28" s="1"/>
  <c r="F329" i="28" s="1"/>
  <c r="F330" i="28" s="1"/>
  <c r="F331" i="28" s="1"/>
  <c r="F332" i="28" s="1"/>
  <c r="F333" i="28" s="1"/>
  <c r="F334" i="28" s="1"/>
  <c r="F335" i="28" s="1"/>
  <c r="F336" i="28" s="1"/>
  <c r="F337" i="28" s="1"/>
  <c r="F338" i="28" s="1"/>
  <c r="F339" i="28" s="1"/>
  <c r="F340" i="28" s="1"/>
  <c r="F341" i="28" s="1"/>
  <c r="F342" i="28" s="1"/>
  <c r="F343" i="28" s="1"/>
  <c r="F344" i="28" s="1"/>
  <c r="F345" i="28" s="1"/>
  <c r="F346" i="28" s="1"/>
  <c r="F347" i="28" s="1"/>
  <c r="F348" i="28" s="1"/>
  <c r="F349" i="28" s="1"/>
  <c r="F350" i="28" s="1"/>
  <c r="F351" i="28" s="1"/>
  <c r="F352" i="28" s="1"/>
  <c r="F353" i="28" s="1"/>
  <c r="F354" i="28" s="1"/>
  <c r="F355" i="28" s="1"/>
  <c r="F356" i="28" s="1"/>
  <c r="F357" i="28" s="1"/>
  <c r="F358" i="28" s="1"/>
  <c r="F359" i="28" s="1"/>
  <c r="F360" i="28" s="1"/>
  <c r="F361" i="28" s="1"/>
  <c r="F362" i="28" s="1"/>
  <c r="F363" i="28" s="1"/>
  <c r="F364" i="28" s="1"/>
  <c r="F365" i="28" s="1"/>
  <c r="F366" i="28" s="1"/>
  <c r="F367" i="28" s="1"/>
  <c r="F368" i="28" s="1"/>
  <c r="F369" i="28" s="1"/>
  <c r="F370" i="28" s="1"/>
  <c r="F371" i="28" s="1"/>
  <c r="F372" i="28" s="1"/>
  <c r="F373" i="28" s="1"/>
  <c r="F374" i="28" s="1"/>
  <c r="F375" i="28" s="1"/>
  <c r="F376" i="28" s="1"/>
  <c r="F377" i="28" s="1"/>
  <c r="F378" i="28" s="1"/>
  <c r="F379" i="28" s="1"/>
  <c r="F380" i="28" s="1"/>
  <c r="F381" i="28" s="1"/>
  <c r="F382" i="28" s="1"/>
  <c r="F383" i="28" s="1"/>
  <c r="F384" i="28" s="1"/>
  <c r="F385" i="28" s="1"/>
  <c r="F386" i="28" s="1"/>
  <c r="F387" i="28" s="1"/>
  <c r="F388" i="28" s="1"/>
  <c r="F389" i="28" s="1"/>
  <c r="F390" i="28" s="1"/>
  <c r="F391" i="28" s="1"/>
  <c r="F392" i="28" s="1"/>
  <c r="F393" i="28" s="1"/>
  <c r="F394" i="28" s="1"/>
  <c r="F395" i="28" s="1"/>
  <c r="F396" i="28" s="1"/>
  <c r="F397" i="28" s="1"/>
  <c r="F398" i="28" s="1"/>
  <c r="F399" i="28" s="1"/>
  <c r="F400" i="28" s="1"/>
  <c r="F401" i="28" s="1"/>
  <c r="F402" i="28" s="1"/>
  <c r="F403" i="28" s="1"/>
  <c r="F404" i="28" s="1"/>
  <c r="F405" i="28" s="1"/>
  <c r="F406" i="28" s="1"/>
  <c r="F407" i="28" s="1"/>
  <c r="H9" i="28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H39" i="28" s="1"/>
  <c r="H40" i="28" s="1"/>
  <c r="H41" i="28" s="1"/>
  <c r="H42" i="28" s="1"/>
  <c r="H43" i="28" s="1"/>
  <c r="H44" i="28" s="1"/>
  <c r="H45" i="28" s="1"/>
  <c r="H46" i="28" s="1"/>
  <c r="H47" i="28" s="1"/>
  <c r="H48" i="28" s="1"/>
  <c r="H49" i="28" s="1"/>
  <c r="H50" i="28" s="1"/>
  <c r="H51" i="28" s="1"/>
  <c r="H52" i="28" s="1"/>
  <c r="H53" i="28" s="1"/>
  <c r="H54" i="28" s="1"/>
  <c r="H55" i="28" s="1"/>
  <c r="H56" i="28" s="1"/>
  <c r="H57" i="28" s="1"/>
  <c r="H58" i="28" s="1"/>
  <c r="H59" i="28" s="1"/>
  <c r="H60" i="28" s="1"/>
  <c r="H61" i="28" s="1"/>
  <c r="H62" i="28" s="1"/>
  <c r="H63" i="28" s="1"/>
  <c r="H64" i="28" s="1"/>
  <c r="H65" i="28" s="1"/>
  <c r="H66" i="28" s="1"/>
  <c r="H67" i="28" s="1"/>
  <c r="H68" i="28" s="1"/>
  <c r="H69" i="28" s="1"/>
  <c r="H70" i="28" s="1"/>
  <c r="H71" i="28" s="1"/>
  <c r="H72" i="28" s="1"/>
  <c r="H73" i="28" s="1"/>
  <c r="H74" i="28" s="1"/>
  <c r="H75" i="28" s="1"/>
  <c r="H76" i="28" s="1"/>
  <c r="H77" i="28" s="1"/>
  <c r="H78" i="28" s="1"/>
  <c r="H79" i="28" s="1"/>
  <c r="H80" i="28" s="1"/>
  <c r="H81" i="28" s="1"/>
  <c r="H82" i="28" s="1"/>
  <c r="H83" i="28" s="1"/>
  <c r="H84" i="28" s="1"/>
  <c r="H85" i="28" s="1"/>
  <c r="H86" i="28" s="1"/>
  <c r="H87" i="28" s="1"/>
  <c r="H88" i="28" s="1"/>
  <c r="H89" i="28" s="1"/>
  <c r="H90" i="28" s="1"/>
  <c r="H91" i="28" s="1"/>
  <c r="H92" i="28" s="1"/>
  <c r="H93" i="28" s="1"/>
  <c r="H94" i="28" s="1"/>
  <c r="H95" i="28" s="1"/>
  <c r="H96" i="28" s="1"/>
  <c r="H97" i="28" s="1"/>
  <c r="H98" i="28" s="1"/>
  <c r="H99" i="28" s="1"/>
  <c r="H100" i="28" s="1"/>
  <c r="H101" i="28" s="1"/>
  <c r="H102" i="28" s="1"/>
  <c r="H103" i="28" s="1"/>
  <c r="H104" i="28" s="1"/>
  <c r="H105" i="28" s="1"/>
  <c r="H106" i="28" s="1"/>
  <c r="H107" i="28" s="1"/>
  <c r="H108" i="28" s="1"/>
  <c r="H109" i="28" s="1"/>
  <c r="H110" i="28" s="1"/>
  <c r="H111" i="28" s="1"/>
  <c r="H112" i="28" s="1"/>
  <c r="H113" i="28" s="1"/>
  <c r="H114" i="28" s="1"/>
  <c r="H115" i="28" s="1"/>
  <c r="H116" i="28" s="1"/>
  <c r="H117" i="28" s="1"/>
  <c r="H118" i="28" s="1"/>
  <c r="H119" i="28" s="1"/>
  <c r="H120" i="28" s="1"/>
  <c r="H121" i="28" s="1"/>
  <c r="H122" i="28" s="1"/>
  <c r="H123" i="28" s="1"/>
  <c r="H124" i="28" s="1"/>
  <c r="H125" i="28" s="1"/>
  <c r="H126" i="28" s="1"/>
  <c r="H127" i="28" s="1"/>
  <c r="H128" i="28" s="1"/>
  <c r="H129" i="28" s="1"/>
  <c r="H130" i="28" s="1"/>
  <c r="H131" i="28" s="1"/>
  <c r="H132" i="28" s="1"/>
  <c r="H133" i="28" s="1"/>
  <c r="H134" i="28" s="1"/>
  <c r="H135" i="28" s="1"/>
  <c r="H136" i="28" s="1"/>
  <c r="H137" i="28" s="1"/>
  <c r="H138" i="28" s="1"/>
  <c r="H139" i="28" s="1"/>
  <c r="H140" i="28" s="1"/>
  <c r="H141" i="28" s="1"/>
  <c r="H142" i="28" s="1"/>
  <c r="H143" i="28" s="1"/>
  <c r="H144" i="28" s="1"/>
  <c r="H145" i="28" s="1"/>
  <c r="H146" i="28" s="1"/>
  <c r="H147" i="28" s="1"/>
  <c r="H148" i="28" s="1"/>
  <c r="H149" i="28" s="1"/>
  <c r="H150" i="28" s="1"/>
  <c r="H151" i="28" s="1"/>
  <c r="H152" i="28" s="1"/>
  <c r="H153" i="28" s="1"/>
  <c r="H154" i="28" s="1"/>
  <c r="H155" i="28" s="1"/>
  <c r="H156" i="28" s="1"/>
  <c r="H157" i="28" s="1"/>
  <c r="H158" i="28" s="1"/>
  <c r="H159" i="28" s="1"/>
  <c r="H160" i="28" s="1"/>
  <c r="H161" i="28" s="1"/>
  <c r="H162" i="28" s="1"/>
  <c r="H163" i="28" s="1"/>
  <c r="H164" i="28" s="1"/>
  <c r="H165" i="28" s="1"/>
  <c r="H166" i="28" s="1"/>
  <c r="H167" i="28" s="1"/>
  <c r="H168" i="28" s="1"/>
  <c r="H169" i="28" s="1"/>
  <c r="H170" i="28" s="1"/>
  <c r="H171" i="28" s="1"/>
  <c r="H172" i="28" s="1"/>
  <c r="H173" i="28" s="1"/>
  <c r="H174" i="28" s="1"/>
  <c r="H175" i="28" s="1"/>
  <c r="H176" i="28" s="1"/>
  <c r="H177" i="28" s="1"/>
  <c r="H178" i="28" s="1"/>
  <c r="H179" i="28" s="1"/>
  <c r="H180" i="28" s="1"/>
  <c r="H181" i="28" s="1"/>
  <c r="H182" i="28" s="1"/>
  <c r="H183" i="28" s="1"/>
  <c r="H184" i="28" s="1"/>
  <c r="H185" i="28" s="1"/>
  <c r="H186" i="28" s="1"/>
  <c r="H187" i="28" s="1"/>
  <c r="H188" i="28" s="1"/>
  <c r="H189" i="28" s="1"/>
  <c r="H190" i="28" s="1"/>
  <c r="H191" i="28" s="1"/>
  <c r="H192" i="28" s="1"/>
  <c r="H193" i="28" s="1"/>
  <c r="H194" i="28" s="1"/>
  <c r="H195" i="28" s="1"/>
  <c r="H196" i="28" s="1"/>
  <c r="H197" i="28" s="1"/>
  <c r="H198" i="28" s="1"/>
  <c r="H199" i="28" s="1"/>
  <c r="H200" i="28" s="1"/>
  <c r="H201" i="28" s="1"/>
  <c r="H202" i="28" s="1"/>
  <c r="H203" i="28" s="1"/>
  <c r="H204" i="28" s="1"/>
  <c r="H205" i="28" s="1"/>
  <c r="H206" i="28" s="1"/>
  <c r="H207" i="28" s="1"/>
  <c r="H208" i="28" s="1"/>
  <c r="H209" i="28" s="1"/>
  <c r="H210" i="28" s="1"/>
  <c r="H211" i="28" s="1"/>
  <c r="H212" i="28" s="1"/>
  <c r="H213" i="28" s="1"/>
  <c r="H214" i="28" s="1"/>
  <c r="H215" i="28" s="1"/>
  <c r="H216" i="28" s="1"/>
  <c r="H217" i="28" s="1"/>
  <c r="H218" i="28" s="1"/>
  <c r="H219" i="28" s="1"/>
  <c r="H220" i="28" s="1"/>
  <c r="H221" i="28" s="1"/>
  <c r="H222" i="28" s="1"/>
  <c r="H223" i="28" s="1"/>
  <c r="H224" i="28" s="1"/>
  <c r="H225" i="28" s="1"/>
  <c r="H226" i="28" s="1"/>
  <c r="H227" i="28" s="1"/>
  <c r="H228" i="28" s="1"/>
  <c r="H229" i="28" s="1"/>
  <c r="H230" i="28" s="1"/>
  <c r="H231" i="28" s="1"/>
  <c r="H232" i="28" s="1"/>
  <c r="H233" i="28" s="1"/>
  <c r="H234" i="28" s="1"/>
  <c r="H235" i="28" s="1"/>
  <c r="H236" i="28" s="1"/>
  <c r="H237" i="28" s="1"/>
  <c r="H238" i="28" s="1"/>
  <c r="H239" i="28" s="1"/>
  <c r="H240" i="28" s="1"/>
  <c r="H241" i="28" s="1"/>
  <c r="H242" i="28" s="1"/>
  <c r="H243" i="28" s="1"/>
  <c r="H244" i="28" s="1"/>
  <c r="H245" i="28" s="1"/>
  <c r="H246" i="28" s="1"/>
  <c r="H247" i="28" s="1"/>
  <c r="H248" i="28" s="1"/>
  <c r="H249" i="28" s="1"/>
  <c r="H250" i="28" s="1"/>
  <c r="H251" i="28" s="1"/>
  <c r="H252" i="28" s="1"/>
  <c r="H253" i="28" s="1"/>
  <c r="H254" i="28" s="1"/>
  <c r="H255" i="28" s="1"/>
  <c r="H256" i="28" s="1"/>
  <c r="H257" i="28" s="1"/>
  <c r="H258" i="28" s="1"/>
  <c r="H259" i="28" s="1"/>
  <c r="H260" i="28" s="1"/>
  <c r="H261" i="28" s="1"/>
  <c r="H262" i="28" s="1"/>
  <c r="H263" i="28" s="1"/>
  <c r="H264" i="28" s="1"/>
  <c r="H265" i="28" s="1"/>
  <c r="H266" i="28" s="1"/>
  <c r="H267" i="28" s="1"/>
  <c r="H268" i="28" s="1"/>
  <c r="H269" i="28" s="1"/>
  <c r="H270" i="28" s="1"/>
  <c r="H271" i="28" s="1"/>
  <c r="H272" i="28" s="1"/>
  <c r="H273" i="28" s="1"/>
  <c r="H274" i="28" s="1"/>
  <c r="H275" i="28" s="1"/>
  <c r="H276" i="28" s="1"/>
  <c r="H277" i="28" s="1"/>
  <c r="H278" i="28" s="1"/>
  <c r="H279" i="28" s="1"/>
  <c r="H280" i="28" s="1"/>
  <c r="H281" i="28" s="1"/>
  <c r="H282" i="28" s="1"/>
  <c r="H283" i="28" s="1"/>
  <c r="H284" i="28" s="1"/>
  <c r="H285" i="28" s="1"/>
  <c r="H286" i="28" s="1"/>
  <c r="H287" i="28" s="1"/>
  <c r="H288" i="28" s="1"/>
  <c r="H289" i="28" s="1"/>
  <c r="H290" i="28" s="1"/>
  <c r="H291" i="28" s="1"/>
  <c r="H292" i="28" s="1"/>
  <c r="H293" i="28" s="1"/>
  <c r="H294" i="28" s="1"/>
  <c r="H295" i="28" s="1"/>
  <c r="H296" i="28" s="1"/>
  <c r="H297" i="28" s="1"/>
  <c r="H298" i="28" s="1"/>
  <c r="H299" i="28" s="1"/>
  <c r="H300" i="28" s="1"/>
  <c r="H301" i="28" s="1"/>
  <c r="H302" i="28" s="1"/>
  <c r="H303" i="28" s="1"/>
  <c r="H304" i="28" s="1"/>
  <c r="H305" i="28" s="1"/>
  <c r="H306" i="28" s="1"/>
  <c r="H307" i="28" s="1"/>
  <c r="H308" i="28" s="1"/>
  <c r="H309" i="28" s="1"/>
  <c r="H310" i="28" s="1"/>
  <c r="H311" i="28" s="1"/>
  <c r="H312" i="28" s="1"/>
  <c r="H313" i="28" s="1"/>
  <c r="H314" i="28" s="1"/>
  <c r="H315" i="28" s="1"/>
  <c r="H316" i="28" s="1"/>
  <c r="H317" i="28" s="1"/>
  <c r="H318" i="28" s="1"/>
  <c r="H319" i="28" s="1"/>
  <c r="H320" i="28" s="1"/>
  <c r="H321" i="28" s="1"/>
  <c r="H322" i="28" s="1"/>
  <c r="H323" i="28" s="1"/>
  <c r="H324" i="28" s="1"/>
  <c r="H325" i="28" s="1"/>
  <c r="H326" i="28" s="1"/>
  <c r="H327" i="28" s="1"/>
  <c r="H328" i="28" s="1"/>
  <c r="H329" i="28" s="1"/>
  <c r="H330" i="28" s="1"/>
  <c r="H331" i="28" s="1"/>
  <c r="H332" i="28" s="1"/>
  <c r="H333" i="28" s="1"/>
  <c r="H334" i="28" s="1"/>
  <c r="H335" i="28" s="1"/>
  <c r="H336" i="28" s="1"/>
  <c r="H337" i="28" s="1"/>
  <c r="H338" i="28" s="1"/>
  <c r="H339" i="28" s="1"/>
  <c r="H340" i="28" s="1"/>
  <c r="H341" i="28" s="1"/>
  <c r="H342" i="28" s="1"/>
  <c r="H343" i="28" s="1"/>
  <c r="H344" i="28" s="1"/>
  <c r="H345" i="28" s="1"/>
  <c r="H346" i="28" s="1"/>
  <c r="H347" i="28" s="1"/>
  <c r="H348" i="28" s="1"/>
  <c r="H349" i="28" s="1"/>
  <c r="H350" i="28" s="1"/>
  <c r="H351" i="28" s="1"/>
  <c r="H352" i="28" s="1"/>
  <c r="H353" i="28" s="1"/>
  <c r="H354" i="28" s="1"/>
  <c r="H355" i="28" s="1"/>
  <c r="H356" i="28" s="1"/>
  <c r="H357" i="28" s="1"/>
  <c r="H358" i="28" s="1"/>
  <c r="H359" i="28" s="1"/>
  <c r="H360" i="28" s="1"/>
  <c r="H361" i="28" s="1"/>
  <c r="H362" i="28" s="1"/>
  <c r="H363" i="28" s="1"/>
  <c r="H364" i="28" s="1"/>
  <c r="H365" i="28" s="1"/>
  <c r="H366" i="28" s="1"/>
  <c r="H367" i="28" s="1"/>
  <c r="H368" i="28" s="1"/>
  <c r="H369" i="28" s="1"/>
  <c r="H370" i="28" s="1"/>
  <c r="H371" i="28" s="1"/>
  <c r="H372" i="28" s="1"/>
  <c r="H373" i="28" s="1"/>
  <c r="H374" i="28" s="1"/>
  <c r="H375" i="28" s="1"/>
  <c r="H376" i="28" s="1"/>
  <c r="H377" i="28" s="1"/>
  <c r="H378" i="28" s="1"/>
  <c r="H379" i="28" s="1"/>
  <c r="H380" i="28" s="1"/>
  <c r="H381" i="28" s="1"/>
  <c r="H382" i="28" s="1"/>
  <c r="H383" i="28" s="1"/>
  <c r="H384" i="28" s="1"/>
  <c r="H385" i="28" s="1"/>
  <c r="H386" i="28" s="1"/>
  <c r="H387" i="28" s="1"/>
  <c r="H388" i="28" s="1"/>
  <c r="H389" i="28" s="1"/>
  <c r="H390" i="28" s="1"/>
  <c r="H391" i="28" s="1"/>
  <c r="H392" i="28" s="1"/>
  <c r="H393" i="28" s="1"/>
  <c r="H394" i="28" s="1"/>
  <c r="H395" i="28" s="1"/>
  <c r="H396" i="28" s="1"/>
  <c r="H397" i="28" s="1"/>
  <c r="H398" i="28" s="1"/>
  <c r="H399" i="28" s="1"/>
  <c r="H400" i="28" s="1"/>
  <c r="H401" i="28" s="1"/>
  <c r="H402" i="28" s="1"/>
  <c r="H403" i="28" s="1"/>
  <c r="H404" i="28" s="1"/>
  <c r="H405" i="28" s="1"/>
  <c r="H406" i="28" s="1"/>
  <c r="H407" i="28" s="1"/>
  <c r="D9" i="28"/>
  <c r="H8" i="28"/>
  <c r="G8" i="28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  <c r="G86" i="28" s="1"/>
  <c r="G87" i="28" s="1"/>
  <c r="G88" i="28" s="1"/>
  <c r="G89" i="28" s="1"/>
  <c r="G90" i="28" s="1"/>
  <c r="G91" i="28" s="1"/>
  <c r="G92" i="28" s="1"/>
  <c r="G93" i="28" s="1"/>
  <c r="G94" i="28" s="1"/>
  <c r="G95" i="28" s="1"/>
  <c r="G96" i="28" s="1"/>
  <c r="G97" i="28" s="1"/>
  <c r="G98" i="28" s="1"/>
  <c r="G99" i="28" s="1"/>
  <c r="G100" i="28" s="1"/>
  <c r="G101" i="28" s="1"/>
  <c r="G102" i="28" s="1"/>
  <c r="G103" i="28" s="1"/>
  <c r="G104" i="28" s="1"/>
  <c r="G105" i="28" s="1"/>
  <c r="G106" i="28" s="1"/>
  <c r="G107" i="28" s="1"/>
  <c r="G108" i="28" s="1"/>
  <c r="G109" i="28" s="1"/>
  <c r="G110" i="28" s="1"/>
  <c r="G111" i="28" s="1"/>
  <c r="G112" i="28" s="1"/>
  <c r="G113" i="28" s="1"/>
  <c r="G114" i="28" s="1"/>
  <c r="G115" i="28" s="1"/>
  <c r="G116" i="28" s="1"/>
  <c r="G117" i="28" s="1"/>
  <c r="G118" i="28" s="1"/>
  <c r="G119" i="28" s="1"/>
  <c r="G120" i="28" s="1"/>
  <c r="G121" i="28" s="1"/>
  <c r="G122" i="28" s="1"/>
  <c r="G123" i="28" s="1"/>
  <c r="G124" i="28" s="1"/>
  <c r="G125" i="28" s="1"/>
  <c r="G126" i="28" s="1"/>
  <c r="G127" i="28" s="1"/>
  <c r="G128" i="28" s="1"/>
  <c r="G129" i="28" s="1"/>
  <c r="G130" i="28" s="1"/>
  <c r="G131" i="28" s="1"/>
  <c r="G132" i="28" s="1"/>
  <c r="G133" i="28" s="1"/>
  <c r="G134" i="28" s="1"/>
  <c r="G135" i="28" s="1"/>
  <c r="G136" i="28" s="1"/>
  <c r="G137" i="28" s="1"/>
  <c r="G138" i="28" s="1"/>
  <c r="G139" i="28" s="1"/>
  <c r="G140" i="28" s="1"/>
  <c r="G141" i="28" s="1"/>
  <c r="G142" i="28" s="1"/>
  <c r="G143" i="28" s="1"/>
  <c r="G144" i="28" s="1"/>
  <c r="G145" i="28" s="1"/>
  <c r="G146" i="28" s="1"/>
  <c r="G147" i="28" s="1"/>
  <c r="G148" i="28" s="1"/>
  <c r="G149" i="28" s="1"/>
  <c r="G150" i="28" s="1"/>
  <c r="G151" i="28" s="1"/>
  <c r="G152" i="28" s="1"/>
  <c r="G153" i="28" s="1"/>
  <c r="G154" i="28" s="1"/>
  <c r="G155" i="28" s="1"/>
  <c r="G156" i="28" s="1"/>
  <c r="G157" i="28" s="1"/>
  <c r="G158" i="28" s="1"/>
  <c r="G159" i="28" s="1"/>
  <c r="G160" i="28" s="1"/>
  <c r="G161" i="28" s="1"/>
  <c r="G162" i="28" s="1"/>
  <c r="G163" i="28" s="1"/>
  <c r="G164" i="28" s="1"/>
  <c r="G165" i="28" s="1"/>
  <c r="G166" i="28" s="1"/>
  <c r="G167" i="28" s="1"/>
  <c r="G168" i="28" s="1"/>
  <c r="G169" i="28" s="1"/>
  <c r="G170" i="28" s="1"/>
  <c r="G171" i="28" s="1"/>
  <c r="G172" i="28" s="1"/>
  <c r="G173" i="28" s="1"/>
  <c r="G174" i="28" s="1"/>
  <c r="G175" i="28" s="1"/>
  <c r="G176" i="28" s="1"/>
  <c r="G177" i="28" s="1"/>
  <c r="G178" i="28" s="1"/>
  <c r="G179" i="28" s="1"/>
  <c r="G180" i="28" s="1"/>
  <c r="G181" i="28" s="1"/>
  <c r="G182" i="28" s="1"/>
  <c r="G183" i="28" s="1"/>
  <c r="G184" i="28" s="1"/>
  <c r="G185" i="28" s="1"/>
  <c r="G186" i="28" s="1"/>
  <c r="G187" i="28" s="1"/>
  <c r="G188" i="28" s="1"/>
  <c r="G189" i="28" s="1"/>
  <c r="G190" i="28" s="1"/>
  <c r="G191" i="28" s="1"/>
  <c r="G192" i="28" s="1"/>
  <c r="G193" i="28" s="1"/>
  <c r="G194" i="28" s="1"/>
  <c r="G195" i="28" s="1"/>
  <c r="G196" i="28" s="1"/>
  <c r="G197" i="28" s="1"/>
  <c r="G198" i="28" s="1"/>
  <c r="G199" i="28" s="1"/>
  <c r="G200" i="28" s="1"/>
  <c r="G201" i="28" s="1"/>
  <c r="G202" i="28" s="1"/>
  <c r="G203" i="28" s="1"/>
  <c r="G204" i="28" s="1"/>
  <c r="G205" i="28" s="1"/>
  <c r="G206" i="28" s="1"/>
  <c r="G207" i="28" s="1"/>
  <c r="G208" i="28" s="1"/>
  <c r="G209" i="28" s="1"/>
  <c r="G210" i="28" s="1"/>
  <c r="G211" i="28" s="1"/>
  <c r="G212" i="28" s="1"/>
  <c r="G213" i="28" s="1"/>
  <c r="G214" i="28" s="1"/>
  <c r="G215" i="28" s="1"/>
  <c r="G216" i="28" s="1"/>
  <c r="G217" i="28" s="1"/>
  <c r="G218" i="28" s="1"/>
  <c r="G219" i="28" s="1"/>
  <c r="G220" i="28" s="1"/>
  <c r="G221" i="28" s="1"/>
  <c r="G222" i="28" s="1"/>
  <c r="G223" i="28" s="1"/>
  <c r="G224" i="28" s="1"/>
  <c r="G225" i="28" s="1"/>
  <c r="G226" i="28" s="1"/>
  <c r="G227" i="28" s="1"/>
  <c r="G228" i="28" s="1"/>
  <c r="G229" i="28" s="1"/>
  <c r="G230" i="28" s="1"/>
  <c r="G231" i="28" s="1"/>
  <c r="G232" i="28" s="1"/>
  <c r="G233" i="28" s="1"/>
  <c r="G234" i="28" s="1"/>
  <c r="G235" i="28" s="1"/>
  <c r="G236" i="28" s="1"/>
  <c r="G237" i="28" s="1"/>
  <c r="G238" i="28" s="1"/>
  <c r="G239" i="28" s="1"/>
  <c r="G240" i="28" s="1"/>
  <c r="G241" i="28" s="1"/>
  <c r="G242" i="28" s="1"/>
  <c r="G243" i="28" s="1"/>
  <c r="G244" i="28" s="1"/>
  <c r="G245" i="28" s="1"/>
  <c r="G246" i="28" s="1"/>
  <c r="G247" i="28" s="1"/>
  <c r="G248" i="28" s="1"/>
  <c r="G249" i="28" s="1"/>
  <c r="G250" i="28" s="1"/>
  <c r="G251" i="28" s="1"/>
  <c r="G252" i="28" s="1"/>
  <c r="G253" i="28" s="1"/>
  <c r="G254" i="28" s="1"/>
  <c r="G255" i="28" s="1"/>
  <c r="G256" i="28" s="1"/>
  <c r="G257" i="28" s="1"/>
  <c r="G258" i="28" s="1"/>
  <c r="G259" i="28" s="1"/>
  <c r="G260" i="28" s="1"/>
  <c r="G261" i="28" s="1"/>
  <c r="G262" i="28" s="1"/>
  <c r="G263" i="28" s="1"/>
  <c r="G264" i="28" s="1"/>
  <c r="G265" i="28" s="1"/>
  <c r="G266" i="28" s="1"/>
  <c r="G267" i="28" s="1"/>
  <c r="G268" i="28" s="1"/>
  <c r="G269" i="28" s="1"/>
  <c r="G270" i="28" s="1"/>
  <c r="G271" i="28" s="1"/>
  <c r="G272" i="28" s="1"/>
  <c r="G273" i="28" s="1"/>
  <c r="G274" i="28" s="1"/>
  <c r="G275" i="28" s="1"/>
  <c r="G276" i="28" s="1"/>
  <c r="G277" i="28" s="1"/>
  <c r="G278" i="28" s="1"/>
  <c r="G279" i="28" s="1"/>
  <c r="G280" i="28" s="1"/>
  <c r="G281" i="28" s="1"/>
  <c r="G282" i="28" s="1"/>
  <c r="G283" i="28" s="1"/>
  <c r="G284" i="28" s="1"/>
  <c r="G285" i="28" s="1"/>
  <c r="G286" i="28" s="1"/>
  <c r="G287" i="28" s="1"/>
  <c r="G288" i="28" s="1"/>
  <c r="G289" i="28" s="1"/>
  <c r="G290" i="28" s="1"/>
  <c r="G291" i="28" s="1"/>
  <c r="G292" i="28" s="1"/>
  <c r="G293" i="28" s="1"/>
  <c r="G294" i="28" s="1"/>
  <c r="G295" i="28" s="1"/>
  <c r="G296" i="28" s="1"/>
  <c r="G297" i="28" s="1"/>
  <c r="G298" i="28" s="1"/>
  <c r="G299" i="28" s="1"/>
  <c r="G300" i="28" s="1"/>
  <c r="G301" i="28" s="1"/>
  <c r="G302" i="28" s="1"/>
  <c r="G303" i="28" s="1"/>
  <c r="G304" i="28" s="1"/>
  <c r="G305" i="28" s="1"/>
  <c r="G306" i="28" s="1"/>
  <c r="G307" i="28" s="1"/>
  <c r="G308" i="28" s="1"/>
  <c r="G309" i="28" s="1"/>
  <c r="G310" i="28" s="1"/>
  <c r="G311" i="28" s="1"/>
  <c r="G312" i="28" s="1"/>
  <c r="G313" i="28" s="1"/>
  <c r="G314" i="28" s="1"/>
  <c r="G315" i="28" s="1"/>
  <c r="G316" i="28" s="1"/>
  <c r="G317" i="28" s="1"/>
  <c r="G318" i="28" s="1"/>
  <c r="G319" i="28" s="1"/>
  <c r="G320" i="28" s="1"/>
  <c r="G321" i="28" s="1"/>
  <c r="G322" i="28" s="1"/>
  <c r="G323" i="28" s="1"/>
  <c r="G324" i="28" s="1"/>
  <c r="G325" i="28" s="1"/>
  <c r="G326" i="28" s="1"/>
  <c r="G327" i="28" s="1"/>
  <c r="G328" i="28" s="1"/>
  <c r="G329" i="28" s="1"/>
  <c r="G330" i="28" s="1"/>
  <c r="G331" i="28" s="1"/>
  <c r="G332" i="28" s="1"/>
  <c r="G333" i="28" s="1"/>
  <c r="G334" i="28" s="1"/>
  <c r="G335" i="28" s="1"/>
  <c r="G336" i="28" s="1"/>
  <c r="G337" i="28" s="1"/>
  <c r="G338" i="28" s="1"/>
  <c r="G339" i="28" s="1"/>
  <c r="G340" i="28" s="1"/>
  <c r="G341" i="28" s="1"/>
  <c r="G342" i="28" s="1"/>
  <c r="G343" i="28" s="1"/>
  <c r="G344" i="28" s="1"/>
  <c r="G345" i="28" s="1"/>
  <c r="G346" i="28" s="1"/>
  <c r="G347" i="28" s="1"/>
  <c r="G348" i="28" s="1"/>
  <c r="G349" i="28" s="1"/>
  <c r="G350" i="28" s="1"/>
  <c r="G351" i="28" s="1"/>
  <c r="G352" i="28" s="1"/>
  <c r="G353" i="28" s="1"/>
  <c r="G354" i="28" s="1"/>
  <c r="G355" i="28" s="1"/>
  <c r="G356" i="28" s="1"/>
  <c r="G357" i="28" s="1"/>
  <c r="G358" i="28" s="1"/>
  <c r="G359" i="28" s="1"/>
  <c r="G360" i="28" s="1"/>
  <c r="G361" i="28" s="1"/>
  <c r="G362" i="28" s="1"/>
  <c r="G363" i="28" s="1"/>
  <c r="G364" i="28" s="1"/>
  <c r="G365" i="28" s="1"/>
  <c r="G366" i="28" s="1"/>
  <c r="G367" i="28" s="1"/>
  <c r="G368" i="28" s="1"/>
  <c r="G369" i="28" s="1"/>
  <c r="G370" i="28" s="1"/>
  <c r="G371" i="28" s="1"/>
  <c r="G372" i="28" s="1"/>
  <c r="G373" i="28" s="1"/>
  <c r="G374" i="28" s="1"/>
  <c r="G375" i="28" s="1"/>
  <c r="G376" i="28" s="1"/>
  <c r="G377" i="28" s="1"/>
  <c r="G378" i="28" s="1"/>
  <c r="G379" i="28" s="1"/>
  <c r="G380" i="28" s="1"/>
  <c r="G381" i="28" s="1"/>
  <c r="G382" i="28" s="1"/>
  <c r="G383" i="28" s="1"/>
  <c r="G384" i="28" s="1"/>
  <c r="G385" i="28" s="1"/>
  <c r="G386" i="28" s="1"/>
  <c r="G387" i="28" s="1"/>
  <c r="G388" i="28" s="1"/>
  <c r="G389" i="28" s="1"/>
  <c r="G390" i="28" s="1"/>
  <c r="G391" i="28" s="1"/>
  <c r="G392" i="28" s="1"/>
  <c r="G393" i="28" s="1"/>
  <c r="G394" i="28" s="1"/>
  <c r="G395" i="28" s="1"/>
  <c r="G396" i="28" s="1"/>
  <c r="G397" i="28" s="1"/>
  <c r="G398" i="28" s="1"/>
  <c r="G399" i="28" s="1"/>
  <c r="G400" i="28" s="1"/>
  <c r="G401" i="28" s="1"/>
  <c r="G402" i="28" s="1"/>
  <c r="G403" i="28" s="1"/>
  <c r="G404" i="28" s="1"/>
  <c r="G405" i="28" s="1"/>
  <c r="G406" i="28" s="1"/>
  <c r="G407" i="28" s="1"/>
  <c r="F8" i="28"/>
  <c r="F9" i="28" s="1"/>
  <c r="F10" i="28" s="1"/>
  <c r="F11" i="28" s="1"/>
  <c r="D8" i="28"/>
  <c r="J7" i="28"/>
  <c r="D7" i="28"/>
  <c r="C7" i="28"/>
  <c r="Y6" i="27"/>
  <c r="Y7" i="27" s="1"/>
  <c r="X6" i="27"/>
  <c r="X7" i="27" s="1"/>
  <c r="X8" i="27" s="1"/>
  <c r="X9" i="27" s="1"/>
  <c r="X10" i="27" s="1"/>
  <c r="X11" i="27" s="1"/>
  <c r="X12" i="27" s="1"/>
  <c r="X13" i="27" s="1"/>
  <c r="X14" i="27" s="1"/>
  <c r="X15" i="27" s="1"/>
  <c r="X16" i="27" s="1"/>
  <c r="X17" i="27" s="1"/>
  <c r="X18" i="27" s="1"/>
  <c r="X19" i="27" s="1"/>
  <c r="X20" i="27" s="1"/>
  <c r="X21" i="27" s="1"/>
  <c r="X22" i="27" s="1"/>
  <c r="X23" i="27" s="1"/>
  <c r="X24" i="27" s="1"/>
  <c r="X25" i="27" s="1"/>
  <c r="X26" i="27" s="1"/>
  <c r="X27" i="27" s="1"/>
  <c r="X28" i="27" s="1"/>
  <c r="X29" i="27" s="1"/>
  <c r="X30" i="27" s="1"/>
  <c r="X31" i="27" s="1"/>
  <c r="X32" i="27" s="1"/>
  <c r="X33" i="27" s="1"/>
  <c r="X34" i="27" s="1"/>
  <c r="X35" i="27" s="1"/>
  <c r="X36" i="27" s="1"/>
  <c r="X37" i="27" s="1"/>
  <c r="X38" i="27" s="1"/>
  <c r="X39" i="27" s="1"/>
  <c r="X40" i="27" s="1"/>
  <c r="X41" i="27" s="1"/>
  <c r="X42" i="27" s="1"/>
  <c r="X43" i="27" s="1"/>
  <c r="X44" i="27" s="1"/>
  <c r="X45" i="27" s="1"/>
  <c r="X46" i="27" s="1"/>
  <c r="X47" i="27" s="1"/>
  <c r="X48" i="27" s="1"/>
  <c r="X49" i="27" s="1"/>
  <c r="X50" i="27" s="1"/>
  <c r="X51" i="27" s="1"/>
  <c r="X52" i="27" s="1"/>
  <c r="X53" i="27" s="1"/>
  <c r="X54" i="27" s="1"/>
  <c r="X55" i="27" s="1"/>
  <c r="X56" i="27" s="1"/>
  <c r="X57" i="27" s="1"/>
  <c r="X58" i="27" s="1"/>
  <c r="X59" i="27" s="1"/>
  <c r="X60" i="27" s="1"/>
  <c r="X61" i="27" s="1"/>
  <c r="X62" i="27" s="1"/>
  <c r="X63" i="27" s="1"/>
  <c r="X64" i="27" s="1"/>
  <c r="X65" i="27" s="1"/>
  <c r="X66" i="27" s="1"/>
  <c r="X67" i="27" s="1"/>
  <c r="X68" i="27" s="1"/>
  <c r="X69" i="27" s="1"/>
  <c r="X70" i="27" s="1"/>
  <c r="X71" i="27" s="1"/>
  <c r="X72" i="27" s="1"/>
  <c r="X73" i="27" s="1"/>
  <c r="X74" i="27" s="1"/>
  <c r="X75" i="27" s="1"/>
  <c r="X76" i="27" s="1"/>
  <c r="X77" i="27" s="1"/>
  <c r="X78" i="27" s="1"/>
  <c r="X79" i="27" s="1"/>
  <c r="X80" i="27" s="1"/>
  <c r="X81" i="27" s="1"/>
  <c r="X82" i="27" s="1"/>
  <c r="X83" i="27" s="1"/>
  <c r="X84" i="27" s="1"/>
  <c r="X85" i="27" s="1"/>
  <c r="X86" i="27" s="1"/>
  <c r="X87" i="27" s="1"/>
  <c r="X88" i="27" s="1"/>
  <c r="X89" i="27" s="1"/>
  <c r="X90" i="27" s="1"/>
  <c r="X91" i="27" s="1"/>
  <c r="X92" i="27" s="1"/>
  <c r="X93" i="27" s="1"/>
  <c r="X94" i="27" s="1"/>
  <c r="X95" i="27" s="1"/>
  <c r="X96" i="27" s="1"/>
  <c r="X97" i="27" s="1"/>
  <c r="X98" i="27" s="1"/>
  <c r="X99" i="27" s="1"/>
  <c r="X100" i="27" s="1"/>
  <c r="X101" i="27" s="1"/>
  <c r="X102" i="27" s="1"/>
  <c r="X103" i="27" s="1"/>
  <c r="X104" i="27" s="1"/>
  <c r="X105" i="27" s="1"/>
  <c r="X106" i="27" s="1"/>
  <c r="X107" i="27" s="1"/>
  <c r="X108" i="27" s="1"/>
  <c r="X109" i="27" s="1"/>
  <c r="X110" i="27" s="1"/>
  <c r="X111" i="27" s="1"/>
  <c r="X112" i="27" s="1"/>
  <c r="X113" i="27" s="1"/>
  <c r="X114" i="27" s="1"/>
  <c r="X115" i="27" s="1"/>
  <c r="X116" i="27" s="1"/>
  <c r="X117" i="27" s="1"/>
  <c r="X118" i="27" s="1"/>
  <c r="X119" i="27" s="1"/>
  <c r="X120" i="27" s="1"/>
  <c r="X121" i="27" s="1"/>
  <c r="X122" i="27" s="1"/>
  <c r="X123" i="27" s="1"/>
  <c r="X124" i="27" s="1"/>
  <c r="X125" i="27" s="1"/>
  <c r="X126" i="27" s="1"/>
  <c r="X127" i="27" s="1"/>
  <c r="X128" i="27" s="1"/>
  <c r="X129" i="27" s="1"/>
  <c r="X130" i="27" s="1"/>
  <c r="X131" i="27" s="1"/>
  <c r="X132" i="27" s="1"/>
  <c r="X133" i="27" s="1"/>
  <c r="X134" i="27" s="1"/>
  <c r="X135" i="27" s="1"/>
  <c r="X136" i="27" s="1"/>
  <c r="X137" i="27" s="1"/>
  <c r="X138" i="27" s="1"/>
  <c r="X139" i="27" s="1"/>
  <c r="X140" i="27" s="1"/>
  <c r="X141" i="27" s="1"/>
  <c r="X142" i="27" s="1"/>
  <c r="X143" i="27" s="1"/>
  <c r="X144" i="27" s="1"/>
  <c r="X145" i="27" s="1"/>
  <c r="X146" i="27" s="1"/>
  <c r="X147" i="27" s="1"/>
  <c r="X148" i="27" s="1"/>
  <c r="X149" i="27" s="1"/>
  <c r="X150" i="27" s="1"/>
  <c r="X151" i="27" s="1"/>
  <c r="X152" i="27" s="1"/>
  <c r="X153" i="27" s="1"/>
  <c r="X154" i="27" s="1"/>
  <c r="X155" i="27" s="1"/>
  <c r="X156" i="27" s="1"/>
  <c r="X157" i="27" s="1"/>
  <c r="X158" i="27" s="1"/>
  <c r="X159" i="27" s="1"/>
  <c r="X160" i="27" s="1"/>
  <c r="X161" i="27" s="1"/>
  <c r="X162" i="27" s="1"/>
  <c r="X163" i="27" s="1"/>
  <c r="X164" i="27" s="1"/>
  <c r="X165" i="27" s="1"/>
  <c r="X166" i="27" s="1"/>
  <c r="X167" i="27" s="1"/>
  <c r="X168" i="27" s="1"/>
  <c r="X169" i="27" s="1"/>
  <c r="X170" i="27" s="1"/>
  <c r="X171" i="27" s="1"/>
  <c r="X172" i="27" s="1"/>
  <c r="X173" i="27" s="1"/>
  <c r="X174" i="27" s="1"/>
  <c r="X175" i="27" s="1"/>
  <c r="X176" i="27" s="1"/>
  <c r="X177" i="27" s="1"/>
  <c r="X178" i="27" s="1"/>
  <c r="X179" i="27" s="1"/>
  <c r="X180" i="27" s="1"/>
  <c r="X181" i="27" s="1"/>
  <c r="X182" i="27" s="1"/>
  <c r="X183" i="27" s="1"/>
  <c r="X184" i="27" s="1"/>
  <c r="X185" i="27" s="1"/>
  <c r="X186" i="27" s="1"/>
  <c r="X187" i="27" s="1"/>
  <c r="X188" i="27" s="1"/>
  <c r="X189" i="27" s="1"/>
  <c r="X190" i="27" s="1"/>
  <c r="X191" i="27" s="1"/>
  <c r="X192" i="27" s="1"/>
  <c r="X193" i="27" s="1"/>
  <c r="X194" i="27" s="1"/>
  <c r="X195" i="27" s="1"/>
  <c r="X196" i="27" s="1"/>
  <c r="X197" i="27" s="1"/>
  <c r="X198" i="27" s="1"/>
  <c r="X199" i="27" s="1"/>
  <c r="X200" i="27" s="1"/>
  <c r="X201" i="27" s="1"/>
  <c r="X202" i="27" s="1"/>
  <c r="X203" i="27" s="1"/>
  <c r="X204" i="27" s="1"/>
  <c r="X205" i="27" s="1"/>
  <c r="X206" i="27" s="1"/>
  <c r="X207" i="27" s="1"/>
  <c r="X208" i="27" s="1"/>
  <c r="X209" i="27" s="1"/>
  <c r="X210" i="27" s="1"/>
  <c r="X211" i="27" s="1"/>
  <c r="X212" i="27" s="1"/>
  <c r="X213" i="27" s="1"/>
  <c r="X214" i="27" s="1"/>
  <c r="X215" i="27" s="1"/>
  <c r="X216" i="27" s="1"/>
  <c r="X217" i="27" s="1"/>
  <c r="X218" i="27" s="1"/>
  <c r="X219" i="27" s="1"/>
  <c r="X220" i="27" s="1"/>
  <c r="X221" i="27" s="1"/>
  <c r="X222" i="27" s="1"/>
  <c r="X223" i="27" s="1"/>
  <c r="X224" i="27" s="1"/>
  <c r="X225" i="27" s="1"/>
  <c r="X226" i="27" s="1"/>
  <c r="X227" i="27" s="1"/>
  <c r="X228" i="27" s="1"/>
  <c r="X229" i="27" s="1"/>
  <c r="X230" i="27" s="1"/>
  <c r="X231" i="27" s="1"/>
  <c r="X232" i="27" s="1"/>
  <c r="X233" i="27" s="1"/>
  <c r="X234" i="27" s="1"/>
  <c r="X235" i="27" s="1"/>
  <c r="X236" i="27" s="1"/>
  <c r="X237" i="27" s="1"/>
  <c r="X238" i="27" s="1"/>
  <c r="X239" i="27" s="1"/>
  <c r="X240" i="27" s="1"/>
  <c r="X241" i="27" s="1"/>
  <c r="X242" i="27" s="1"/>
  <c r="X243" i="27" s="1"/>
  <c r="X244" i="27" s="1"/>
  <c r="X245" i="27" s="1"/>
  <c r="X246" i="27" s="1"/>
  <c r="X247" i="27" s="1"/>
  <c r="X248" i="27" s="1"/>
  <c r="X249" i="27" s="1"/>
  <c r="X250" i="27" s="1"/>
  <c r="X251" i="27" s="1"/>
  <c r="X252" i="27" s="1"/>
  <c r="X253" i="27" s="1"/>
  <c r="X254" i="27" s="1"/>
  <c r="X255" i="27" s="1"/>
  <c r="X256" i="27" s="1"/>
  <c r="X257" i="27" s="1"/>
  <c r="X258" i="27" s="1"/>
  <c r="X259" i="27" s="1"/>
  <c r="X260" i="27" s="1"/>
  <c r="X261" i="27" s="1"/>
  <c r="X262" i="27" s="1"/>
  <c r="X263" i="27" s="1"/>
  <c r="X264" i="27" s="1"/>
  <c r="X265" i="27" s="1"/>
  <c r="X266" i="27" s="1"/>
  <c r="X267" i="27" s="1"/>
  <c r="X268" i="27" s="1"/>
  <c r="X269" i="27" s="1"/>
  <c r="X270" i="27" s="1"/>
  <c r="X271" i="27" s="1"/>
  <c r="X272" i="27" s="1"/>
  <c r="X273" i="27" s="1"/>
  <c r="X274" i="27" s="1"/>
  <c r="X275" i="27" s="1"/>
  <c r="X276" i="27" s="1"/>
  <c r="X277" i="27" s="1"/>
  <c r="X278" i="27" s="1"/>
  <c r="X279" i="27" s="1"/>
  <c r="X280" i="27" s="1"/>
  <c r="X281" i="27" s="1"/>
  <c r="X282" i="27" s="1"/>
  <c r="X283" i="27" s="1"/>
  <c r="X284" i="27" s="1"/>
  <c r="X285" i="27" s="1"/>
  <c r="X286" i="27" s="1"/>
  <c r="X287" i="27" s="1"/>
  <c r="X288" i="27" s="1"/>
  <c r="X289" i="27" s="1"/>
  <c r="X290" i="27" s="1"/>
  <c r="X291" i="27" s="1"/>
  <c r="X292" i="27" s="1"/>
  <c r="X293" i="27" s="1"/>
  <c r="X294" i="27" s="1"/>
  <c r="X295" i="27" s="1"/>
  <c r="X296" i="27" s="1"/>
  <c r="X297" i="27" s="1"/>
  <c r="X298" i="27" s="1"/>
  <c r="X299" i="27" s="1"/>
  <c r="X300" i="27" s="1"/>
  <c r="X301" i="27" s="1"/>
  <c r="X302" i="27" s="1"/>
  <c r="X303" i="27" s="1"/>
  <c r="X304" i="27" s="1"/>
  <c r="X305" i="27" s="1"/>
  <c r="W6" i="27"/>
  <c r="V6" i="27"/>
  <c r="V7" i="27" s="1"/>
  <c r="V8" i="27" s="1"/>
  <c r="V9" i="27" s="1"/>
  <c r="V10" i="27" s="1"/>
  <c r="V11" i="27" s="1"/>
  <c r="V12" i="27" s="1"/>
  <c r="V13" i="27" s="1"/>
  <c r="V14" i="27" s="1"/>
  <c r="V15" i="27" s="1"/>
  <c r="V16" i="27" s="1"/>
  <c r="V17" i="27" s="1"/>
  <c r="V18" i="27" s="1"/>
  <c r="V19" i="27" s="1"/>
  <c r="V20" i="27" s="1"/>
  <c r="V21" i="27" s="1"/>
  <c r="V22" i="27" s="1"/>
  <c r="V23" i="27" s="1"/>
  <c r="V24" i="27" s="1"/>
  <c r="V25" i="27" s="1"/>
  <c r="V26" i="27" s="1"/>
  <c r="V27" i="27" s="1"/>
  <c r="V28" i="27" s="1"/>
  <c r="V29" i="27" s="1"/>
  <c r="V30" i="27" s="1"/>
  <c r="V31" i="27" s="1"/>
  <c r="V32" i="27" s="1"/>
  <c r="V33" i="27" s="1"/>
  <c r="V34" i="27" s="1"/>
  <c r="V35" i="27" s="1"/>
  <c r="V36" i="27" s="1"/>
  <c r="V37" i="27" s="1"/>
  <c r="V38" i="27" s="1"/>
  <c r="V39" i="27" s="1"/>
  <c r="V40" i="27" s="1"/>
  <c r="V41" i="27" s="1"/>
  <c r="V42" i="27" s="1"/>
  <c r="V43" i="27" s="1"/>
  <c r="V44" i="27" s="1"/>
  <c r="V45" i="27" s="1"/>
  <c r="V46" i="27" s="1"/>
  <c r="V47" i="27" s="1"/>
  <c r="V48" i="27" s="1"/>
  <c r="V49" i="27" s="1"/>
  <c r="V50" i="27" s="1"/>
  <c r="V51" i="27" s="1"/>
  <c r="V52" i="27" s="1"/>
  <c r="V53" i="27" s="1"/>
  <c r="V54" i="27" s="1"/>
  <c r="V55" i="27" s="1"/>
  <c r="V56" i="27" s="1"/>
  <c r="V57" i="27" s="1"/>
  <c r="V58" i="27" s="1"/>
  <c r="V59" i="27" s="1"/>
  <c r="V60" i="27" s="1"/>
  <c r="V61" i="27" s="1"/>
  <c r="V62" i="27" s="1"/>
  <c r="V63" i="27" s="1"/>
  <c r="V64" i="27" s="1"/>
  <c r="V65" i="27" s="1"/>
  <c r="V66" i="27" s="1"/>
  <c r="V67" i="27" s="1"/>
  <c r="V68" i="27" s="1"/>
  <c r="V69" i="27" s="1"/>
  <c r="V70" i="27" s="1"/>
  <c r="V71" i="27" s="1"/>
  <c r="V72" i="27" s="1"/>
  <c r="V73" i="27" s="1"/>
  <c r="V74" i="27" s="1"/>
  <c r="V75" i="27" s="1"/>
  <c r="V76" i="27" s="1"/>
  <c r="V77" i="27" s="1"/>
  <c r="V78" i="27" s="1"/>
  <c r="V79" i="27" s="1"/>
  <c r="V80" i="27" s="1"/>
  <c r="V81" i="27" s="1"/>
  <c r="V82" i="27" s="1"/>
  <c r="V83" i="27" s="1"/>
  <c r="V84" i="27" s="1"/>
  <c r="V85" i="27" s="1"/>
  <c r="V86" i="27" s="1"/>
  <c r="V87" i="27" s="1"/>
  <c r="V88" i="27" s="1"/>
  <c r="V89" i="27" s="1"/>
  <c r="V90" i="27" s="1"/>
  <c r="V91" i="27" s="1"/>
  <c r="V92" i="27" s="1"/>
  <c r="V93" i="27" s="1"/>
  <c r="V94" i="27" s="1"/>
  <c r="V95" i="27" s="1"/>
  <c r="V96" i="27" s="1"/>
  <c r="V97" i="27" s="1"/>
  <c r="V98" i="27" s="1"/>
  <c r="V99" i="27" s="1"/>
  <c r="V100" i="27" s="1"/>
  <c r="V101" i="27" s="1"/>
  <c r="V102" i="27" s="1"/>
  <c r="V103" i="27" s="1"/>
  <c r="V104" i="27" s="1"/>
  <c r="V105" i="27" s="1"/>
  <c r="V106" i="27" s="1"/>
  <c r="V107" i="27" s="1"/>
  <c r="V108" i="27" s="1"/>
  <c r="V109" i="27" s="1"/>
  <c r="V110" i="27" s="1"/>
  <c r="V111" i="27" s="1"/>
  <c r="V112" i="27" s="1"/>
  <c r="V113" i="27" s="1"/>
  <c r="V114" i="27" s="1"/>
  <c r="V115" i="27" s="1"/>
  <c r="V116" i="27" s="1"/>
  <c r="V117" i="27" s="1"/>
  <c r="V118" i="27" s="1"/>
  <c r="V119" i="27" s="1"/>
  <c r="V120" i="27" s="1"/>
  <c r="V121" i="27" s="1"/>
  <c r="V122" i="27" s="1"/>
  <c r="V123" i="27" s="1"/>
  <c r="V124" i="27" s="1"/>
  <c r="V125" i="27" s="1"/>
  <c r="V126" i="27" s="1"/>
  <c r="V127" i="27" s="1"/>
  <c r="V128" i="27" s="1"/>
  <c r="V129" i="27" s="1"/>
  <c r="V130" i="27" s="1"/>
  <c r="V131" i="27" s="1"/>
  <c r="V132" i="27" s="1"/>
  <c r="V133" i="27" s="1"/>
  <c r="V134" i="27" s="1"/>
  <c r="V135" i="27" s="1"/>
  <c r="V136" i="27" s="1"/>
  <c r="V137" i="27" s="1"/>
  <c r="V138" i="27" s="1"/>
  <c r="V139" i="27" s="1"/>
  <c r="V140" i="27" s="1"/>
  <c r="V141" i="27" s="1"/>
  <c r="V142" i="27" s="1"/>
  <c r="V143" i="27" s="1"/>
  <c r="V144" i="27" s="1"/>
  <c r="V145" i="27" s="1"/>
  <c r="V146" i="27" s="1"/>
  <c r="V147" i="27" s="1"/>
  <c r="V148" i="27" s="1"/>
  <c r="V149" i="27" s="1"/>
  <c r="V150" i="27" s="1"/>
  <c r="V151" i="27" s="1"/>
  <c r="V152" i="27" s="1"/>
  <c r="V153" i="27" s="1"/>
  <c r="V154" i="27" s="1"/>
  <c r="V155" i="27" s="1"/>
  <c r="V156" i="27" s="1"/>
  <c r="V157" i="27" s="1"/>
  <c r="V158" i="27" s="1"/>
  <c r="V159" i="27" s="1"/>
  <c r="V160" i="27" s="1"/>
  <c r="V161" i="27" s="1"/>
  <c r="V162" i="27" s="1"/>
  <c r="V163" i="27" s="1"/>
  <c r="V164" i="27" s="1"/>
  <c r="V165" i="27" s="1"/>
  <c r="V166" i="27" s="1"/>
  <c r="V167" i="27" s="1"/>
  <c r="V168" i="27" s="1"/>
  <c r="V169" i="27" s="1"/>
  <c r="V170" i="27" s="1"/>
  <c r="V171" i="27" s="1"/>
  <c r="V172" i="27" s="1"/>
  <c r="V173" i="27" s="1"/>
  <c r="V174" i="27" s="1"/>
  <c r="V175" i="27" s="1"/>
  <c r="V176" i="27" s="1"/>
  <c r="V177" i="27" s="1"/>
  <c r="V178" i="27" s="1"/>
  <c r="V179" i="27" s="1"/>
  <c r="V180" i="27" s="1"/>
  <c r="V181" i="27" s="1"/>
  <c r="V182" i="27" s="1"/>
  <c r="V183" i="27" s="1"/>
  <c r="V184" i="27" s="1"/>
  <c r="V185" i="27" s="1"/>
  <c r="V186" i="27" s="1"/>
  <c r="V187" i="27" s="1"/>
  <c r="V188" i="27" s="1"/>
  <c r="V189" i="27" s="1"/>
  <c r="V190" i="27" s="1"/>
  <c r="V191" i="27" s="1"/>
  <c r="V192" i="27" s="1"/>
  <c r="V193" i="27" s="1"/>
  <c r="V194" i="27" s="1"/>
  <c r="V195" i="27" s="1"/>
  <c r="V196" i="27" s="1"/>
  <c r="V197" i="27" s="1"/>
  <c r="V198" i="27" s="1"/>
  <c r="V199" i="27" s="1"/>
  <c r="V200" i="27" s="1"/>
  <c r="V201" i="27" s="1"/>
  <c r="V202" i="27" s="1"/>
  <c r="V203" i="27" s="1"/>
  <c r="V204" i="27" s="1"/>
  <c r="V205" i="27" s="1"/>
  <c r="V206" i="27" s="1"/>
  <c r="V207" i="27" s="1"/>
  <c r="V208" i="27" s="1"/>
  <c r="V209" i="27" s="1"/>
  <c r="V210" i="27" s="1"/>
  <c r="V211" i="27" s="1"/>
  <c r="V212" i="27" s="1"/>
  <c r="V213" i="27" s="1"/>
  <c r="V214" i="27" s="1"/>
  <c r="V215" i="27" s="1"/>
  <c r="V216" i="27" s="1"/>
  <c r="V217" i="27" s="1"/>
  <c r="V218" i="27" s="1"/>
  <c r="V219" i="27" s="1"/>
  <c r="V220" i="27" s="1"/>
  <c r="V221" i="27" s="1"/>
  <c r="V222" i="27" s="1"/>
  <c r="V223" i="27" s="1"/>
  <c r="V224" i="27" s="1"/>
  <c r="V225" i="27" s="1"/>
  <c r="V226" i="27" s="1"/>
  <c r="V227" i="27" s="1"/>
  <c r="V228" i="27" s="1"/>
  <c r="V229" i="27" s="1"/>
  <c r="V230" i="27" s="1"/>
  <c r="V231" i="27" s="1"/>
  <c r="V232" i="27" s="1"/>
  <c r="V233" i="27" s="1"/>
  <c r="V234" i="27" s="1"/>
  <c r="V235" i="27" s="1"/>
  <c r="V236" i="27" s="1"/>
  <c r="V237" i="27" s="1"/>
  <c r="V238" i="27" s="1"/>
  <c r="V239" i="27" s="1"/>
  <c r="V240" i="27" s="1"/>
  <c r="V241" i="27" s="1"/>
  <c r="V242" i="27" s="1"/>
  <c r="V243" i="27" s="1"/>
  <c r="V244" i="27" s="1"/>
  <c r="V245" i="27" s="1"/>
  <c r="V246" i="27" s="1"/>
  <c r="V247" i="27" s="1"/>
  <c r="V248" i="27" s="1"/>
  <c r="V249" i="27" s="1"/>
  <c r="V250" i="27" s="1"/>
  <c r="V251" i="27" s="1"/>
  <c r="V252" i="27" s="1"/>
  <c r="V253" i="27" s="1"/>
  <c r="V254" i="27" s="1"/>
  <c r="V255" i="27" s="1"/>
  <c r="V256" i="27" s="1"/>
  <c r="V257" i="27" s="1"/>
  <c r="V258" i="27" s="1"/>
  <c r="V259" i="27" s="1"/>
  <c r="V260" i="27" s="1"/>
  <c r="V261" i="27" s="1"/>
  <c r="V262" i="27" s="1"/>
  <c r="V263" i="27" s="1"/>
  <c r="V264" i="27" s="1"/>
  <c r="V265" i="27" s="1"/>
  <c r="V266" i="27" s="1"/>
  <c r="V267" i="27" s="1"/>
  <c r="V268" i="27" s="1"/>
  <c r="V269" i="27" s="1"/>
  <c r="V270" i="27" s="1"/>
  <c r="V271" i="27" s="1"/>
  <c r="V272" i="27" s="1"/>
  <c r="V273" i="27" s="1"/>
  <c r="V274" i="27" s="1"/>
  <c r="V275" i="27" s="1"/>
  <c r="V276" i="27" s="1"/>
  <c r="V277" i="27" s="1"/>
  <c r="V278" i="27" s="1"/>
  <c r="V279" i="27" s="1"/>
  <c r="V280" i="27" s="1"/>
  <c r="V281" i="27" s="1"/>
  <c r="V282" i="27" s="1"/>
  <c r="V283" i="27" s="1"/>
  <c r="V284" i="27" s="1"/>
  <c r="V285" i="27" s="1"/>
  <c r="V286" i="27" s="1"/>
  <c r="V287" i="27" s="1"/>
  <c r="V288" i="27" s="1"/>
  <c r="V289" i="27" s="1"/>
  <c r="V290" i="27" s="1"/>
  <c r="V291" i="27" s="1"/>
  <c r="V292" i="27" s="1"/>
  <c r="V293" i="27" s="1"/>
  <c r="V294" i="27" s="1"/>
  <c r="V295" i="27" s="1"/>
  <c r="V296" i="27" s="1"/>
  <c r="V297" i="27" s="1"/>
  <c r="V298" i="27" s="1"/>
  <c r="V299" i="27" s="1"/>
  <c r="V300" i="27" s="1"/>
  <c r="V301" i="27" s="1"/>
  <c r="V302" i="27" s="1"/>
  <c r="V303" i="27" s="1"/>
  <c r="V304" i="27" s="1"/>
  <c r="V305" i="27" s="1"/>
  <c r="T6" i="27"/>
  <c r="T7" i="27" s="1"/>
  <c r="T8" i="27" s="1"/>
  <c r="T9" i="27" s="1"/>
  <c r="T10" i="27" s="1"/>
  <c r="T11" i="27" s="1"/>
  <c r="T12" i="27" s="1"/>
  <c r="T13" i="27" s="1"/>
  <c r="T14" i="27" s="1"/>
  <c r="T15" i="27" s="1"/>
  <c r="T16" i="27" s="1"/>
  <c r="T17" i="27" s="1"/>
  <c r="T18" i="27" s="1"/>
  <c r="T19" i="27" s="1"/>
  <c r="T20" i="27" s="1"/>
  <c r="T21" i="27" s="1"/>
  <c r="T22" i="27" s="1"/>
  <c r="T23" i="27" s="1"/>
  <c r="T24" i="27" s="1"/>
  <c r="T25" i="27" s="1"/>
  <c r="T26" i="27" s="1"/>
  <c r="T27" i="27" s="1"/>
  <c r="T28" i="27" s="1"/>
  <c r="T29" i="27" s="1"/>
  <c r="T30" i="27" s="1"/>
  <c r="T31" i="27" s="1"/>
  <c r="T32" i="27" s="1"/>
  <c r="T33" i="27" s="1"/>
  <c r="T34" i="27" s="1"/>
  <c r="T35" i="27" s="1"/>
  <c r="T36" i="27" s="1"/>
  <c r="T37" i="27" s="1"/>
  <c r="T38" i="27" s="1"/>
  <c r="T39" i="27" s="1"/>
  <c r="T40" i="27" s="1"/>
  <c r="T41" i="27" s="1"/>
  <c r="T42" i="27" s="1"/>
  <c r="T43" i="27" s="1"/>
  <c r="T44" i="27" s="1"/>
  <c r="T45" i="27" s="1"/>
  <c r="T46" i="27" s="1"/>
  <c r="T47" i="27" s="1"/>
  <c r="T48" i="27" s="1"/>
  <c r="T49" i="27" s="1"/>
  <c r="T50" i="27" s="1"/>
  <c r="T51" i="27" s="1"/>
  <c r="T52" i="27" s="1"/>
  <c r="T53" i="27" s="1"/>
  <c r="T54" i="27" s="1"/>
  <c r="T55" i="27" s="1"/>
  <c r="T56" i="27" s="1"/>
  <c r="T57" i="27" s="1"/>
  <c r="T58" i="27" s="1"/>
  <c r="T59" i="27" s="1"/>
  <c r="T60" i="27" s="1"/>
  <c r="T61" i="27" s="1"/>
  <c r="T62" i="27" s="1"/>
  <c r="T63" i="27" s="1"/>
  <c r="T64" i="27" s="1"/>
  <c r="T65" i="27" s="1"/>
  <c r="T66" i="27" s="1"/>
  <c r="T67" i="27" s="1"/>
  <c r="T68" i="27" s="1"/>
  <c r="T69" i="27" s="1"/>
  <c r="T70" i="27" s="1"/>
  <c r="T71" i="27" s="1"/>
  <c r="T72" i="27" s="1"/>
  <c r="T73" i="27" s="1"/>
  <c r="T74" i="27" s="1"/>
  <c r="T75" i="27" s="1"/>
  <c r="T76" i="27" s="1"/>
  <c r="T77" i="27" s="1"/>
  <c r="T78" i="27" s="1"/>
  <c r="T79" i="27" s="1"/>
  <c r="T80" i="27" s="1"/>
  <c r="T81" i="27" s="1"/>
  <c r="T82" i="27" s="1"/>
  <c r="T83" i="27" s="1"/>
  <c r="T84" i="27" s="1"/>
  <c r="T85" i="27" s="1"/>
  <c r="T86" i="27" s="1"/>
  <c r="T87" i="27" s="1"/>
  <c r="T88" i="27" s="1"/>
  <c r="T89" i="27" s="1"/>
  <c r="T90" i="27" s="1"/>
  <c r="T91" i="27" s="1"/>
  <c r="T92" i="27" s="1"/>
  <c r="T93" i="27" s="1"/>
  <c r="T94" i="27" s="1"/>
  <c r="T95" i="27" s="1"/>
  <c r="T96" i="27" s="1"/>
  <c r="T97" i="27" s="1"/>
  <c r="T98" i="27" s="1"/>
  <c r="T99" i="27" s="1"/>
  <c r="T100" i="27" s="1"/>
  <c r="T101" i="27" s="1"/>
  <c r="T102" i="27" s="1"/>
  <c r="T103" i="27" s="1"/>
  <c r="T104" i="27" s="1"/>
  <c r="T105" i="27" s="1"/>
  <c r="T106" i="27" s="1"/>
  <c r="T107" i="27" s="1"/>
  <c r="T108" i="27" s="1"/>
  <c r="T109" i="27" s="1"/>
  <c r="T110" i="27" s="1"/>
  <c r="T111" i="27" s="1"/>
  <c r="T112" i="27" s="1"/>
  <c r="T113" i="27" s="1"/>
  <c r="T114" i="27" s="1"/>
  <c r="T115" i="27" s="1"/>
  <c r="T116" i="27" s="1"/>
  <c r="T117" i="27" s="1"/>
  <c r="T118" i="27" s="1"/>
  <c r="T119" i="27" s="1"/>
  <c r="T120" i="27" s="1"/>
  <c r="T121" i="27" s="1"/>
  <c r="T122" i="27" s="1"/>
  <c r="T123" i="27" s="1"/>
  <c r="T124" i="27" s="1"/>
  <c r="T125" i="27" s="1"/>
  <c r="T126" i="27" s="1"/>
  <c r="T127" i="27" s="1"/>
  <c r="T128" i="27" s="1"/>
  <c r="T129" i="27" s="1"/>
  <c r="T130" i="27" s="1"/>
  <c r="T131" i="27" s="1"/>
  <c r="T132" i="27" s="1"/>
  <c r="T133" i="27" s="1"/>
  <c r="T134" i="27" s="1"/>
  <c r="T135" i="27" s="1"/>
  <c r="T136" i="27" s="1"/>
  <c r="T137" i="27" s="1"/>
  <c r="T138" i="27" s="1"/>
  <c r="T139" i="27" s="1"/>
  <c r="T140" i="27" s="1"/>
  <c r="T141" i="27" s="1"/>
  <c r="T142" i="27" s="1"/>
  <c r="T143" i="27" s="1"/>
  <c r="T144" i="27" s="1"/>
  <c r="T145" i="27" s="1"/>
  <c r="T146" i="27" s="1"/>
  <c r="T147" i="27" s="1"/>
  <c r="T148" i="27" s="1"/>
  <c r="T149" i="27" s="1"/>
  <c r="T150" i="27" s="1"/>
  <c r="T151" i="27" s="1"/>
  <c r="T152" i="27" s="1"/>
  <c r="T153" i="27" s="1"/>
  <c r="T154" i="27" s="1"/>
  <c r="T155" i="27" s="1"/>
  <c r="T156" i="27" s="1"/>
  <c r="T157" i="27" s="1"/>
  <c r="T158" i="27" s="1"/>
  <c r="T159" i="27" s="1"/>
  <c r="T160" i="27" s="1"/>
  <c r="T161" i="27" s="1"/>
  <c r="T162" i="27" s="1"/>
  <c r="T163" i="27" s="1"/>
  <c r="T164" i="27" s="1"/>
  <c r="T165" i="27" s="1"/>
  <c r="T166" i="27" s="1"/>
  <c r="T167" i="27" s="1"/>
  <c r="T168" i="27" s="1"/>
  <c r="T169" i="27" s="1"/>
  <c r="T170" i="27" s="1"/>
  <c r="T171" i="27" s="1"/>
  <c r="T172" i="27" s="1"/>
  <c r="T173" i="27" s="1"/>
  <c r="T174" i="27" s="1"/>
  <c r="T175" i="27" s="1"/>
  <c r="T176" i="27" s="1"/>
  <c r="T177" i="27" s="1"/>
  <c r="T178" i="27" s="1"/>
  <c r="T179" i="27" s="1"/>
  <c r="T180" i="27" s="1"/>
  <c r="T181" i="27" s="1"/>
  <c r="T182" i="27" s="1"/>
  <c r="T183" i="27" s="1"/>
  <c r="T184" i="27" s="1"/>
  <c r="T185" i="27" s="1"/>
  <c r="T186" i="27" s="1"/>
  <c r="T187" i="27" s="1"/>
  <c r="T188" i="27" s="1"/>
  <c r="T189" i="27" s="1"/>
  <c r="T190" i="27" s="1"/>
  <c r="T191" i="27" s="1"/>
  <c r="T192" i="27" s="1"/>
  <c r="T193" i="27" s="1"/>
  <c r="T194" i="27" s="1"/>
  <c r="T195" i="27" s="1"/>
  <c r="T196" i="27" s="1"/>
  <c r="T197" i="27" s="1"/>
  <c r="T198" i="27" s="1"/>
  <c r="T199" i="27" s="1"/>
  <c r="T200" i="27" s="1"/>
  <c r="T201" i="27" s="1"/>
  <c r="T202" i="27" s="1"/>
  <c r="T203" i="27" s="1"/>
  <c r="T204" i="27" s="1"/>
  <c r="T205" i="27" s="1"/>
  <c r="T206" i="27" s="1"/>
  <c r="T207" i="27" s="1"/>
  <c r="T208" i="27" s="1"/>
  <c r="T209" i="27" s="1"/>
  <c r="T210" i="27" s="1"/>
  <c r="T211" i="27" s="1"/>
  <c r="T212" i="27" s="1"/>
  <c r="T213" i="27" s="1"/>
  <c r="T214" i="27" s="1"/>
  <c r="T215" i="27" s="1"/>
  <c r="T216" i="27" s="1"/>
  <c r="T217" i="27" s="1"/>
  <c r="T218" i="27" s="1"/>
  <c r="T219" i="27" s="1"/>
  <c r="T220" i="27" s="1"/>
  <c r="T221" i="27" s="1"/>
  <c r="T222" i="27" s="1"/>
  <c r="T223" i="27" s="1"/>
  <c r="T224" i="27" s="1"/>
  <c r="T225" i="27" s="1"/>
  <c r="T226" i="27" s="1"/>
  <c r="T227" i="27" s="1"/>
  <c r="T228" i="27" s="1"/>
  <c r="T229" i="27" s="1"/>
  <c r="T230" i="27" s="1"/>
  <c r="T231" i="27" s="1"/>
  <c r="T232" i="27" s="1"/>
  <c r="T233" i="27" s="1"/>
  <c r="T234" i="27" s="1"/>
  <c r="T235" i="27" s="1"/>
  <c r="T236" i="27" s="1"/>
  <c r="T237" i="27" s="1"/>
  <c r="T238" i="27" s="1"/>
  <c r="T239" i="27" s="1"/>
  <c r="T240" i="27" s="1"/>
  <c r="T241" i="27" s="1"/>
  <c r="T242" i="27" s="1"/>
  <c r="T243" i="27" s="1"/>
  <c r="T244" i="27" s="1"/>
  <c r="T245" i="27" s="1"/>
  <c r="T246" i="27" s="1"/>
  <c r="T247" i="27" s="1"/>
  <c r="T248" i="27" s="1"/>
  <c r="T249" i="27" s="1"/>
  <c r="T250" i="27" s="1"/>
  <c r="T251" i="27" s="1"/>
  <c r="T252" i="27" s="1"/>
  <c r="T253" i="27" s="1"/>
  <c r="T254" i="27" s="1"/>
  <c r="T255" i="27" s="1"/>
  <c r="T256" i="27" s="1"/>
  <c r="T257" i="27" s="1"/>
  <c r="T258" i="27" s="1"/>
  <c r="T259" i="27" s="1"/>
  <c r="T260" i="27" s="1"/>
  <c r="T261" i="27" s="1"/>
  <c r="T262" i="27" s="1"/>
  <c r="T263" i="27" s="1"/>
  <c r="T264" i="27" s="1"/>
  <c r="T265" i="27" s="1"/>
  <c r="T266" i="27" s="1"/>
  <c r="T267" i="27" s="1"/>
  <c r="T268" i="27" s="1"/>
  <c r="T269" i="27" s="1"/>
  <c r="T270" i="27" s="1"/>
  <c r="T271" i="27" s="1"/>
  <c r="T272" i="27" s="1"/>
  <c r="T273" i="27" s="1"/>
  <c r="T274" i="27" s="1"/>
  <c r="T275" i="27" s="1"/>
  <c r="T276" i="27" s="1"/>
  <c r="T277" i="27" s="1"/>
  <c r="T278" i="27" s="1"/>
  <c r="T279" i="27" s="1"/>
  <c r="T280" i="27" s="1"/>
  <c r="T281" i="27" s="1"/>
  <c r="T282" i="27" s="1"/>
  <c r="T283" i="27" s="1"/>
  <c r="T284" i="27" s="1"/>
  <c r="T285" i="27" s="1"/>
  <c r="T286" i="27" s="1"/>
  <c r="T287" i="27" s="1"/>
  <c r="T288" i="27" s="1"/>
  <c r="T289" i="27" s="1"/>
  <c r="T290" i="27" s="1"/>
  <c r="T291" i="27" s="1"/>
  <c r="T292" i="27" s="1"/>
  <c r="T293" i="27" s="1"/>
  <c r="T294" i="27" s="1"/>
  <c r="T295" i="27" s="1"/>
  <c r="T296" i="27" s="1"/>
  <c r="T297" i="27" s="1"/>
  <c r="T298" i="27" s="1"/>
  <c r="T299" i="27" s="1"/>
  <c r="T300" i="27" s="1"/>
  <c r="T301" i="27" s="1"/>
  <c r="T302" i="27" s="1"/>
  <c r="T303" i="27" s="1"/>
  <c r="T304" i="27" s="1"/>
  <c r="T305" i="27" s="1"/>
  <c r="T306" i="27" s="1"/>
  <c r="T307" i="27" s="1"/>
  <c r="T308" i="27" s="1"/>
  <c r="T309" i="27" s="1"/>
  <c r="T310" i="27" s="1"/>
  <c r="T311" i="27" s="1"/>
  <c r="T312" i="27" s="1"/>
  <c r="T313" i="27" s="1"/>
  <c r="T314" i="27" s="1"/>
  <c r="T315" i="27" s="1"/>
  <c r="T316" i="27" s="1"/>
  <c r="T317" i="27" s="1"/>
  <c r="T318" i="27" s="1"/>
  <c r="T319" i="27" s="1"/>
  <c r="T320" i="27" s="1"/>
  <c r="T321" i="27" s="1"/>
  <c r="T322" i="27" s="1"/>
  <c r="T323" i="27" s="1"/>
  <c r="T324" i="27" s="1"/>
  <c r="T325" i="27" s="1"/>
  <c r="T326" i="27" s="1"/>
  <c r="T327" i="27" s="1"/>
  <c r="T328" i="27" s="1"/>
  <c r="T329" i="27" s="1"/>
  <c r="T330" i="27" s="1"/>
  <c r="T331" i="27" s="1"/>
  <c r="T332" i="27" s="1"/>
  <c r="T333" i="27" s="1"/>
  <c r="T334" i="27" s="1"/>
  <c r="T335" i="27" s="1"/>
  <c r="T336" i="27" s="1"/>
  <c r="T337" i="27" s="1"/>
  <c r="T338" i="27" s="1"/>
  <c r="T339" i="27" s="1"/>
  <c r="T340" i="27" s="1"/>
  <c r="T341" i="27" s="1"/>
  <c r="T342" i="27" s="1"/>
  <c r="T343" i="27" s="1"/>
  <c r="T344" i="27" s="1"/>
  <c r="T345" i="27" s="1"/>
  <c r="T346" i="27" s="1"/>
  <c r="T347" i="27" s="1"/>
  <c r="T348" i="27" s="1"/>
  <c r="T349" i="27" s="1"/>
  <c r="T350" i="27" s="1"/>
  <c r="T351" i="27" s="1"/>
  <c r="T352" i="27" s="1"/>
  <c r="T353" i="27" s="1"/>
  <c r="T354" i="27" s="1"/>
  <c r="T355" i="27" s="1"/>
  <c r="T356" i="27" s="1"/>
  <c r="T357" i="27" s="1"/>
  <c r="T358" i="27" s="1"/>
  <c r="T359" i="27" s="1"/>
  <c r="T360" i="27" s="1"/>
  <c r="T361" i="27" s="1"/>
  <c r="T362" i="27" s="1"/>
  <c r="T363" i="27" s="1"/>
  <c r="T364" i="27" s="1"/>
  <c r="T365" i="27" s="1"/>
  <c r="T366" i="27" s="1"/>
  <c r="T367" i="27" s="1"/>
  <c r="T368" i="27" s="1"/>
  <c r="T369" i="27" s="1"/>
  <c r="T370" i="27" s="1"/>
  <c r="T371" i="27" s="1"/>
  <c r="T372" i="27" s="1"/>
  <c r="T373" i="27" s="1"/>
  <c r="T374" i="27" s="1"/>
  <c r="T375" i="27" s="1"/>
  <c r="T376" i="27" s="1"/>
  <c r="T377" i="27" s="1"/>
  <c r="T378" i="27" s="1"/>
  <c r="T379" i="27" s="1"/>
  <c r="T380" i="27" s="1"/>
  <c r="T381" i="27" s="1"/>
  <c r="T382" i="27" s="1"/>
  <c r="T383" i="27" s="1"/>
  <c r="T384" i="27" s="1"/>
  <c r="T385" i="27" s="1"/>
  <c r="T386" i="27" s="1"/>
  <c r="T387" i="27" s="1"/>
  <c r="T388" i="27" s="1"/>
  <c r="T389" i="27" s="1"/>
  <c r="T390" i="27" s="1"/>
  <c r="T391" i="27" s="1"/>
  <c r="T392" i="27" s="1"/>
  <c r="T393" i="27" s="1"/>
  <c r="T394" i="27" s="1"/>
  <c r="T395" i="27" s="1"/>
  <c r="T396" i="27" s="1"/>
  <c r="T397" i="27" s="1"/>
  <c r="T398" i="27" s="1"/>
  <c r="T399" i="27" s="1"/>
  <c r="T400" i="27" s="1"/>
  <c r="T401" i="27" s="1"/>
  <c r="T402" i="27" s="1"/>
  <c r="T403" i="27" s="1"/>
  <c r="T404" i="27" s="1"/>
  <c r="T405" i="27" s="1"/>
  <c r="T406" i="27" s="1"/>
  <c r="T407" i="27" s="1"/>
  <c r="T408" i="27" s="1"/>
  <c r="T409" i="27" s="1"/>
  <c r="T410" i="27" s="1"/>
  <c r="T411" i="27" s="1"/>
  <c r="T412" i="27" s="1"/>
  <c r="T413" i="27" s="1"/>
  <c r="T414" i="27" s="1"/>
  <c r="T415" i="27" s="1"/>
  <c r="T416" i="27" s="1"/>
  <c r="T417" i="27" s="1"/>
  <c r="T418" i="27" s="1"/>
  <c r="T419" i="27" s="1"/>
  <c r="T420" i="27" s="1"/>
  <c r="T421" i="27" s="1"/>
  <c r="T422" i="27" s="1"/>
  <c r="T423" i="27" s="1"/>
  <c r="T424" i="27" s="1"/>
  <c r="T425" i="27" s="1"/>
  <c r="T426" i="27" s="1"/>
  <c r="T427" i="27" s="1"/>
  <c r="T428" i="27" s="1"/>
  <c r="T429" i="27" s="1"/>
  <c r="T430" i="27" s="1"/>
  <c r="T431" i="27" s="1"/>
  <c r="T432" i="27" s="1"/>
  <c r="T433" i="27" s="1"/>
  <c r="T434" i="27" s="1"/>
  <c r="T435" i="27" s="1"/>
  <c r="T436" i="27" s="1"/>
  <c r="T437" i="27" s="1"/>
  <c r="T438" i="27" s="1"/>
  <c r="T439" i="27" s="1"/>
  <c r="T440" i="27" s="1"/>
  <c r="T441" i="27" s="1"/>
  <c r="T442" i="27" s="1"/>
  <c r="T443" i="27" s="1"/>
  <c r="T444" i="27" s="1"/>
  <c r="T445" i="27" s="1"/>
  <c r="T446" i="27" s="1"/>
  <c r="T447" i="27" s="1"/>
  <c r="T448" i="27" s="1"/>
  <c r="T449" i="27" s="1"/>
  <c r="T450" i="27" s="1"/>
  <c r="T451" i="27" s="1"/>
  <c r="T452" i="27" s="1"/>
  <c r="T453" i="27" s="1"/>
  <c r="T454" i="27" s="1"/>
  <c r="T455" i="27" s="1"/>
  <c r="T456" i="27" s="1"/>
  <c r="T457" i="27" s="1"/>
  <c r="T458" i="27" s="1"/>
  <c r="T459" i="27" s="1"/>
  <c r="T460" i="27" s="1"/>
  <c r="T461" i="27" s="1"/>
  <c r="T462" i="27" s="1"/>
  <c r="T463" i="27" s="1"/>
  <c r="T464" i="27" s="1"/>
  <c r="T465" i="27" s="1"/>
  <c r="T466" i="27" s="1"/>
  <c r="T467" i="27" s="1"/>
  <c r="T468" i="27" s="1"/>
  <c r="T469" i="27" s="1"/>
  <c r="T470" i="27" s="1"/>
  <c r="T471" i="27" s="1"/>
  <c r="T472" i="27" s="1"/>
  <c r="T473" i="27" s="1"/>
  <c r="T474" i="27" s="1"/>
  <c r="T475" i="27" s="1"/>
  <c r="T476" i="27" s="1"/>
  <c r="T477" i="27" s="1"/>
  <c r="T478" i="27" s="1"/>
  <c r="T479" i="27" s="1"/>
  <c r="T480" i="27" s="1"/>
  <c r="T481" i="27" s="1"/>
  <c r="T482" i="27" s="1"/>
  <c r="T483" i="27" s="1"/>
  <c r="T484" i="27" s="1"/>
  <c r="T485" i="27" s="1"/>
  <c r="T486" i="27" s="1"/>
  <c r="T487" i="27" s="1"/>
  <c r="T488" i="27" s="1"/>
  <c r="T489" i="27" s="1"/>
  <c r="T490" i="27" s="1"/>
  <c r="T491" i="27" s="1"/>
  <c r="T492" i="27" s="1"/>
  <c r="T493" i="27" s="1"/>
  <c r="T494" i="27" s="1"/>
  <c r="T495" i="27" s="1"/>
  <c r="T496" i="27" s="1"/>
  <c r="T497" i="27" s="1"/>
  <c r="T498" i="27" s="1"/>
  <c r="T499" i="27" s="1"/>
  <c r="T500" i="27" s="1"/>
  <c r="T501" i="27" s="1"/>
  <c r="T502" i="27" s="1"/>
  <c r="T503" i="27" s="1"/>
  <c r="T504" i="27" s="1"/>
  <c r="T505" i="27" s="1"/>
  <c r="T506" i="27" s="1"/>
  <c r="T507" i="27" s="1"/>
  <c r="T508" i="27" s="1"/>
  <c r="T509" i="27" s="1"/>
  <c r="T510" i="27" s="1"/>
  <c r="T511" i="27" s="1"/>
  <c r="T512" i="27" s="1"/>
  <c r="T513" i="27" s="1"/>
  <c r="T514" i="27" s="1"/>
  <c r="T515" i="27" s="1"/>
  <c r="T516" i="27" s="1"/>
  <c r="T517" i="27" s="1"/>
  <c r="T518" i="27" s="1"/>
  <c r="T519" i="27" s="1"/>
  <c r="T520" i="27" s="1"/>
  <c r="T521" i="27" s="1"/>
  <c r="T522" i="27" s="1"/>
  <c r="T523" i="27" s="1"/>
  <c r="T524" i="27" s="1"/>
  <c r="T525" i="27" s="1"/>
  <c r="T526" i="27" s="1"/>
  <c r="T527" i="27" s="1"/>
  <c r="T528" i="27" s="1"/>
  <c r="T529" i="27" s="1"/>
  <c r="T530" i="27" s="1"/>
  <c r="T531" i="27" s="1"/>
  <c r="T532" i="27" s="1"/>
  <c r="T533" i="27" s="1"/>
  <c r="T534" i="27" s="1"/>
  <c r="T535" i="27" s="1"/>
  <c r="T536" i="27" s="1"/>
  <c r="T537" i="27" s="1"/>
  <c r="T538" i="27" s="1"/>
  <c r="T539" i="27" s="1"/>
  <c r="T540" i="27" s="1"/>
  <c r="T541" i="27" s="1"/>
  <c r="T542" i="27" s="1"/>
  <c r="T543" i="27" s="1"/>
  <c r="T544" i="27" s="1"/>
  <c r="T545" i="27" s="1"/>
  <c r="T546" i="27" s="1"/>
  <c r="T547" i="27" s="1"/>
  <c r="T548" i="27" s="1"/>
  <c r="T549" i="27" s="1"/>
  <c r="T550" i="27" s="1"/>
  <c r="T551" i="27" s="1"/>
  <c r="T552" i="27" s="1"/>
  <c r="T553" i="27" s="1"/>
  <c r="T554" i="27" s="1"/>
  <c r="T555" i="27" s="1"/>
  <c r="T556" i="27" s="1"/>
  <c r="T557" i="27" s="1"/>
  <c r="T558" i="27" s="1"/>
  <c r="T559" i="27" s="1"/>
  <c r="T560" i="27" s="1"/>
  <c r="T561" i="27" s="1"/>
  <c r="T562" i="27" s="1"/>
  <c r="T563" i="27" s="1"/>
  <c r="T564" i="27" s="1"/>
  <c r="T565" i="27" s="1"/>
  <c r="T566" i="27" s="1"/>
  <c r="T567" i="27" s="1"/>
  <c r="T568" i="27" s="1"/>
  <c r="T569" i="27" s="1"/>
  <c r="T570" i="27" s="1"/>
  <c r="T571" i="27" s="1"/>
  <c r="T572" i="27" s="1"/>
  <c r="T573" i="27" s="1"/>
  <c r="T574" i="27" s="1"/>
  <c r="T575" i="27" s="1"/>
  <c r="T576" i="27" s="1"/>
  <c r="T577" i="27" s="1"/>
  <c r="T578" i="27" s="1"/>
  <c r="T579" i="27" s="1"/>
  <c r="T580" i="27" s="1"/>
  <c r="T581" i="27" s="1"/>
  <c r="T582" i="27" s="1"/>
  <c r="T583" i="27" s="1"/>
  <c r="T584" i="27" s="1"/>
  <c r="T585" i="27" s="1"/>
  <c r="T586" i="27" s="1"/>
  <c r="T587" i="27" s="1"/>
  <c r="T588" i="27" s="1"/>
  <c r="T589" i="27" s="1"/>
  <c r="T590" i="27" s="1"/>
  <c r="T591" i="27" s="1"/>
  <c r="T592" i="27" s="1"/>
  <c r="T593" i="27" s="1"/>
  <c r="T594" i="27" s="1"/>
  <c r="T595" i="27" s="1"/>
  <c r="T596" i="27" s="1"/>
  <c r="T597" i="27" s="1"/>
  <c r="T598" i="27" s="1"/>
  <c r="T599" i="27" s="1"/>
  <c r="T600" i="27" s="1"/>
  <c r="T601" i="27" s="1"/>
  <c r="T602" i="27" s="1"/>
  <c r="T603" i="27" s="1"/>
  <c r="T604" i="27" s="1"/>
  <c r="T605" i="27" s="1"/>
  <c r="T606" i="27" s="1"/>
  <c r="T607" i="27" s="1"/>
  <c r="T608" i="27" s="1"/>
  <c r="T609" i="27" s="1"/>
  <c r="T610" i="27" s="1"/>
  <c r="T611" i="27" s="1"/>
  <c r="T612" i="27" s="1"/>
  <c r="T613" i="27" s="1"/>
  <c r="T614" i="27" s="1"/>
  <c r="T615" i="27" s="1"/>
  <c r="T616" i="27" s="1"/>
  <c r="T617" i="27" s="1"/>
  <c r="T618" i="27" s="1"/>
  <c r="T619" i="27" s="1"/>
  <c r="T620" i="27" s="1"/>
  <c r="T621" i="27" s="1"/>
  <c r="T622" i="27" s="1"/>
  <c r="T623" i="27" s="1"/>
  <c r="T624" i="27" s="1"/>
  <c r="T625" i="27" s="1"/>
  <c r="T626" i="27" s="1"/>
  <c r="T627" i="27" s="1"/>
  <c r="T628" i="27" s="1"/>
  <c r="T629" i="27" s="1"/>
  <c r="T630" i="27" s="1"/>
  <c r="T631" i="27" s="1"/>
  <c r="T632" i="27" s="1"/>
  <c r="T633" i="27" s="1"/>
  <c r="T634" i="27" s="1"/>
  <c r="T635" i="27" s="1"/>
  <c r="T636" i="27" s="1"/>
  <c r="T637" i="27" s="1"/>
  <c r="T638" i="27" s="1"/>
  <c r="T639" i="27" s="1"/>
  <c r="T640" i="27" s="1"/>
  <c r="T641" i="27" s="1"/>
  <c r="T642" i="27" s="1"/>
  <c r="T643" i="27" s="1"/>
  <c r="T644" i="27" s="1"/>
  <c r="T645" i="27" s="1"/>
  <c r="T646" i="27" s="1"/>
  <c r="T647" i="27" s="1"/>
  <c r="T648" i="27" s="1"/>
  <c r="T649" i="27" s="1"/>
  <c r="T650" i="27" s="1"/>
  <c r="T651" i="27" s="1"/>
  <c r="T652" i="27" s="1"/>
  <c r="T653" i="27" s="1"/>
  <c r="T654" i="27" s="1"/>
  <c r="T655" i="27" s="1"/>
  <c r="T656" i="27" s="1"/>
  <c r="T657" i="27" s="1"/>
  <c r="T658" i="27" s="1"/>
  <c r="T659" i="27" s="1"/>
  <c r="T660" i="27" s="1"/>
  <c r="T661" i="27" s="1"/>
  <c r="T662" i="27" s="1"/>
  <c r="T663" i="27" s="1"/>
  <c r="T664" i="27" s="1"/>
  <c r="T665" i="27" s="1"/>
  <c r="T666" i="27" s="1"/>
  <c r="T667" i="27" s="1"/>
  <c r="T668" i="27" s="1"/>
  <c r="T669" i="27" s="1"/>
  <c r="T670" i="27" s="1"/>
  <c r="T671" i="27" s="1"/>
  <c r="T672" i="27" s="1"/>
  <c r="T673" i="27" s="1"/>
  <c r="T674" i="27" s="1"/>
  <c r="T675" i="27" s="1"/>
  <c r="T676" i="27" s="1"/>
  <c r="T677" i="27" s="1"/>
  <c r="T678" i="27" s="1"/>
  <c r="T679" i="27" s="1"/>
  <c r="T680" i="27" s="1"/>
  <c r="T681" i="27" s="1"/>
  <c r="T682" i="27" s="1"/>
  <c r="T683" i="27" s="1"/>
  <c r="T684" i="27" s="1"/>
  <c r="T685" i="27" s="1"/>
  <c r="T686" i="27" s="1"/>
  <c r="T687" i="27" s="1"/>
  <c r="T688" i="27" s="1"/>
  <c r="T689" i="27" s="1"/>
  <c r="T690" i="27" s="1"/>
  <c r="T691" i="27" s="1"/>
  <c r="T692" i="27" s="1"/>
  <c r="T693" i="27" s="1"/>
  <c r="T694" i="27" s="1"/>
  <c r="T695" i="27" s="1"/>
  <c r="T696" i="27" s="1"/>
  <c r="T697" i="27" s="1"/>
  <c r="T698" i="27" s="1"/>
  <c r="T699" i="27" s="1"/>
  <c r="T700" i="27" s="1"/>
  <c r="T701" i="27" s="1"/>
  <c r="T702" i="27" s="1"/>
  <c r="T703" i="27" s="1"/>
  <c r="T704" i="27" s="1"/>
  <c r="T705" i="27" s="1"/>
  <c r="T706" i="27" s="1"/>
  <c r="T707" i="27" s="1"/>
  <c r="T708" i="27" s="1"/>
  <c r="T709" i="27" s="1"/>
  <c r="T710" i="27" s="1"/>
  <c r="T711" i="27" s="1"/>
  <c r="T712" i="27" s="1"/>
  <c r="T713" i="27" s="1"/>
  <c r="T714" i="27" s="1"/>
  <c r="T715" i="27" s="1"/>
  <c r="T716" i="27" s="1"/>
  <c r="T717" i="27" s="1"/>
  <c r="T718" i="27" s="1"/>
  <c r="T719" i="27" s="1"/>
  <c r="T720" i="27" s="1"/>
  <c r="T721" i="27" s="1"/>
  <c r="T722" i="27" s="1"/>
  <c r="T723" i="27" s="1"/>
  <c r="T724" i="27" s="1"/>
  <c r="T725" i="27" s="1"/>
  <c r="T726" i="27" s="1"/>
  <c r="T727" i="27" s="1"/>
  <c r="T728" i="27" s="1"/>
  <c r="T729" i="27" s="1"/>
  <c r="T730" i="27" s="1"/>
  <c r="T731" i="27" s="1"/>
  <c r="T732" i="27" s="1"/>
  <c r="T733" i="27" s="1"/>
  <c r="T734" i="27" s="1"/>
  <c r="T735" i="27" s="1"/>
  <c r="T736" i="27" s="1"/>
  <c r="T737" i="27" s="1"/>
  <c r="T738" i="27" s="1"/>
  <c r="T739" i="27" s="1"/>
  <c r="T740" i="27" s="1"/>
  <c r="T741" i="27" s="1"/>
  <c r="T742" i="27" s="1"/>
  <c r="T743" i="27" s="1"/>
  <c r="T744" i="27" s="1"/>
  <c r="T745" i="27" s="1"/>
  <c r="T746" i="27" s="1"/>
  <c r="T747" i="27" s="1"/>
  <c r="T748" i="27" s="1"/>
  <c r="T749" i="27" s="1"/>
  <c r="T750" i="27" s="1"/>
  <c r="T751" i="27" s="1"/>
  <c r="T752" i="27" s="1"/>
  <c r="T753" i="27" s="1"/>
  <c r="T754" i="27" s="1"/>
  <c r="T755" i="27" s="1"/>
  <c r="T756" i="27" s="1"/>
  <c r="T757" i="27" s="1"/>
  <c r="T758" i="27" s="1"/>
  <c r="T759" i="27" s="1"/>
  <c r="T760" i="27" s="1"/>
  <c r="T761" i="27" s="1"/>
  <c r="T762" i="27" s="1"/>
  <c r="T763" i="27" s="1"/>
  <c r="T764" i="27" s="1"/>
  <c r="T765" i="27" s="1"/>
  <c r="T766" i="27" s="1"/>
  <c r="T767" i="27" s="1"/>
  <c r="T768" i="27" s="1"/>
  <c r="T769" i="27" s="1"/>
  <c r="T770" i="27" s="1"/>
  <c r="T771" i="27" s="1"/>
  <c r="T772" i="27" s="1"/>
  <c r="T773" i="27" s="1"/>
  <c r="T774" i="27" s="1"/>
  <c r="T775" i="27" s="1"/>
  <c r="T776" i="27" s="1"/>
  <c r="T777" i="27" s="1"/>
  <c r="T778" i="27" s="1"/>
  <c r="T779" i="27" s="1"/>
  <c r="T780" i="27" s="1"/>
  <c r="T781" i="27" s="1"/>
  <c r="T782" i="27" s="1"/>
  <c r="T783" i="27" s="1"/>
  <c r="T784" i="27" s="1"/>
  <c r="T785" i="27" s="1"/>
  <c r="T786" i="27" s="1"/>
  <c r="T787" i="27" s="1"/>
  <c r="T788" i="27" s="1"/>
  <c r="T789" i="27" s="1"/>
  <c r="T790" i="27" s="1"/>
  <c r="T791" i="27" s="1"/>
  <c r="T792" i="27" s="1"/>
  <c r="T793" i="27" s="1"/>
  <c r="T794" i="27" s="1"/>
  <c r="T795" i="27" s="1"/>
  <c r="T796" i="27" s="1"/>
  <c r="T797" i="27" s="1"/>
  <c r="T798" i="27" s="1"/>
  <c r="T799" i="27" s="1"/>
  <c r="T800" i="27" s="1"/>
  <c r="T801" i="27" s="1"/>
  <c r="T802" i="27" s="1"/>
  <c r="T803" i="27" s="1"/>
  <c r="T804" i="27" s="1"/>
  <c r="T805" i="27" s="1"/>
  <c r="T806" i="27" s="1"/>
  <c r="T807" i="27" s="1"/>
  <c r="T808" i="27" s="1"/>
  <c r="T809" i="27" s="1"/>
  <c r="T810" i="27" s="1"/>
  <c r="T811" i="27" s="1"/>
  <c r="T812" i="27" s="1"/>
  <c r="T813" i="27" s="1"/>
  <c r="T814" i="27" s="1"/>
  <c r="S6" i="27"/>
  <c r="U6" i="27" s="1"/>
  <c r="R6" i="27"/>
  <c r="Q6" i="27"/>
  <c r="Q7" i="27" s="1"/>
  <c r="Q8" i="27" s="1"/>
  <c r="Q9" i="27" s="1"/>
  <c r="Q10" i="27" s="1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Q28" i="27" s="1"/>
  <c r="Q29" i="27" s="1"/>
  <c r="Q30" i="27" s="1"/>
  <c r="Q31" i="27" s="1"/>
  <c r="Q32" i="27" s="1"/>
  <c r="Q33" i="27" s="1"/>
  <c r="Q34" i="27" s="1"/>
  <c r="Q35" i="27" s="1"/>
  <c r="Q36" i="27" s="1"/>
  <c r="Q37" i="27" s="1"/>
  <c r="Q38" i="27" s="1"/>
  <c r="Q39" i="27" s="1"/>
  <c r="Q40" i="27" s="1"/>
  <c r="Q41" i="27" s="1"/>
  <c r="Q42" i="27" s="1"/>
  <c r="Q43" i="27" s="1"/>
  <c r="Q44" i="27" s="1"/>
  <c r="Q45" i="27" s="1"/>
  <c r="Q46" i="27" s="1"/>
  <c r="Q47" i="27" s="1"/>
  <c r="Q48" i="27" s="1"/>
  <c r="Q49" i="27" s="1"/>
  <c r="Q50" i="27" s="1"/>
  <c r="Q51" i="27" s="1"/>
  <c r="Q52" i="27" s="1"/>
  <c r="Q53" i="27" s="1"/>
  <c r="Q54" i="27" s="1"/>
  <c r="Q55" i="27" s="1"/>
  <c r="Q56" i="27" s="1"/>
  <c r="Q57" i="27" s="1"/>
  <c r="Q58" i="27" s="1"/>
  <c r="Q59" i="27" s="1"/>
  <c r="Q60" i="27" s="1"/>
  <c r="Q61" i="27" s="1"/>
  <c r="Q62" i="27" s="1"/>
  <c r="Q63" i="27" s="1"/>
  <c r="Q64" i="27" s="1"/>
  <c r="Q65" i="27" s="1"/>
  <c r="Q66" i="27" s="1"/>
  <c r="Q67" i="27" s="1"/>
  <c r="Q68" i="27" s="1"/>
  <c r="Q69" i="27" s="1"/>
  <c r="Q70" i="27" s="1"/>
  <c r="Q71" i="27" s="1"/>
  <c r="Q72" i="27" s="1"/>
  <c r="Q73" i="27" s="1"/>
  <c r="Q74" i="27" s="1"/>
  <c r="Q75" i="27" s="1"/>
  <c r="Q76" i="27" s="1"/>
  <c r="Q77" i="27" s="1"/>
  <c r="Q78" i="27" s="1"/>
  <c r="Q79" i="27" s="1"/>
  <c r="Q80" i="27" s="1"/>
  <c r="Q81" i="27" s="1"/>
  <c r="Q82" i="27" s="1"/>
  <c r="Q83" i="27" s="1"/>
  <c r="Q84" i="27" s="1"/>
  <c r="Q85" i="27" s="1"/>
  <c r="Q86" i="27" s="1"/>
  <c r="Q87" i="27" s="1"/>
  <c r="Q88" i="27" s="1"/>
  <c r="Q89" i="27" s="1"/>
  <c r="Q90" i="27" s="1"/>
  <c r="Q91" i="27" s="1"/>
  <c r="Q92" i="27" s="1"/>
  <c r="Q93" i="27" s="1"/>
  <c r="Q94" i="27" s="1"/>
  <c r="Q95" i="27" s="1"/>
  <c r="Q96" i="27" s="1"/>
  <c r="Q97" i="27" s="1"/>
  <c r="Q98" i="27" s="1"/>
  <c r="Q99" i="27" s="1"/>
  <c r="Q100" i="27" s="1"/>
  <c r="Q101" i="27" s="1"/>
  <c r="Q102" i="27" s="1"/>
  <c r="Q103" i="27" s="1"/>
  <c r="Q104" i="27" s="1"/>
  <c r="Q105" i="27" s="1"/>
  <c r="Q106" i="27" s="1"/>
  <c r="Q107" i="27" s="1"/>
  <c r="Q108" i="27" s="1"/>
  <c r="Q109" i="27" s="1"/>
  <c r="Q110" i="27" s="1"/>
  <c r="Q111" i="27" s="1"/>
  <c r="Q112" i="27" s="1"/>
  <c r="Q113" i="27" s="1"/>
  <c r="Q114" i="27" s="1"/>
  <c r="Q115" i="27" s="1"/>
  <c r="Q116" i="27" s="1"/>
  <c r="Q117" i="27" s="1"/>
  <c r="Q118" i="27" s="1"/>
  <c r="Q119" i="27" s="1"/>
  <c r="Q120" i="27" s="1"/>
  <c r="Q121" i="27" s="1"/>
  <c r="Q122" i="27" s="1"/>
  <c r="Q123" i="27" s="1"/>
  <c r="Q124" i="27" s="1"/>
  <c r="Q125" i="27" s="1"/>
  <c r="Q126" i="27" s="1"/>
  <c r="Q127" i="27" s="1"/>
  <c r="Q128" i="27" s="1"/>
  <c r="Q129" i="27" s="1"/>
  <c r="Q130" i="27" s="1"/>
  <c r="Q131" i="27" s="1"/>
  <c r="Q132" i="27" s="1"/>
  <c r="Q133" i="27" s="1"/>
  <c r="Q134" i="27" s="1"/>
  <c r="Q135" i="27" s="1"/>
  <c r="Q136" i="27" s="1"/>
  <c r="Q137" i="27" s="1"/>
  <c r="Q138" i="27" s="1"/>
  <c r="Q139" i="27" s="1"/>
  <c r="Q140" i="27" s="1"/>
  <c r="Q141" i="27" s="1"/>
  <c r="Q142" i="27" s="1"/>
  <c r="Q143" i="27" s="1"/>
  <c r="Q144" i="27" s="1"/>
  <c r="Q145" i="27" s="1"/>
  <c r="Q146" i="27" s="1"/>
  <c r="Q147" i="27" s="1"/>
  <c r="Q148" i="27" s="1"/>
  <c r="Q149" i="27" s="1"/>
  <c r="Q150" i="27" s="1"/>
  <c r="Q151" i="27" s="1"/>
  <c r="Q152" i="27" s="1"/>
  <c r="Q153" i="27" s="1"/>
  <c r="Q154" i="27" s="1"/>
  <c r="Q155" i="27" s="1"/>
  <c r="Q156" i="27" s="1"/>
  <c r="Q157" i="27" s="1"/>
  <c r="Q158" i="27" s="1"/>
  <c r="Q159" i="27" s="1"/>
  <c r="Q160" i="27" s="1"/>
  <c r="Q161" i="27" s="1"/>
  <c r="Q162" i="27" s="1"/>
  <c r="Q163" i="27" s="1"/>
  <c r="Q164" i="27" s="1"/>
  <c r="Q165" i="27" s="1"/>
  <c r="Q166" i="27" s="1"/>
  <c r="Q167" i="27" s="1"/>
  <c r="Q168" i="27" s="1"/>
  <c r="Q169" i="27" s="1"/>
  <c r="Q170" i="27" s="1"/>
  <c r="Q171" i="27" s="1"/>
  <c r="Q172" i="27" s="1"/>
  <c r="Q173" i="27" s="1"/>
  <c r="Q174" i="27" s="1"/>
  <c r="Q175" i="27" s="1"/>
  <c r="Q176" i="27" s="1"/>
  <c r="Q177" i="27" s="1"/>
  <c r="Q178" i="27" s="1"/>
  <c r="Q179" i="27" s="1"/>
  <c r="Q180" i="27" s="1"/>
  <c r="Q181" i="27" s="1"/>
  <c r="Q182" i="27" s="1"/>
  <c r="Q183" i="27" s="1"/>
  <c r="Q184" i="27" s="1"/>
  <c r="Q185" i="27" s="1"/>
  <c r="Q186" i="27" s="1"/>
  <c r="Q187" i="27" s="1"/>
  <c r="Q188" i="27" s="1"/>
  <c r="Q189" i="27" s="1"/>
  <c r="Q190" i="27" s="1"/>
  <c r="Q191" i="27" s="1"/>
  <c r="Q192" i="27" s="1"/>
  <c r="Q193" i="27" s="1"/>
  <c r="Q194" i="27" s="1"/>
  <c r="Q195" i="27" s="1"/>
  <c r="Q196" i="27" s="1"/>
  <c r="Q197" i="27" s="1"/>
  <c r="Q198" i="27" s="1"/>
  <c r="Q199" i="27" s="1"/>
  <c r="Q200" i="27" s="1"/>
  <c r="Q201" i="27" s="1"/>
  <c r="Q202" i="27" s="1"/>
  <c r="Q203" i="27" s="1"/>
  <c r="Q204" i="27" s="1"/>
  <c r="Q205" i="27" s="1"/>
  <c r="Q206" i="27" s="1"/>
  <c r="Q207" i="27" s="1"/>
  <c r="Q208" i="27" s="1"/>
  <c r="Q209" i="27" s="1"/>
  <c r="Q210" i="27" s="1"/>
  <c r="Q211" i="27" s="1"/>
  <c r="Q212" i="27" s="1"/>
  <c r="Q213" i="27" s="1"/>
  <c r="Q214" i="27" s="1"/>
  <c r="Q215" i="27" s="1"/>
  <c r="Q216" i="27" s="1"/>
  <c r="Q217" i="27" s="1"/>
  <c r="Q218" i="27" s="1"/>
  <c r="Q219" i="27" s="1"/>
  <c r="Q220" i="27" s="1"/>
  <c r="Q221" i="27" s="1"/>
  <c r="Q222" i="27" s="1"/>
  <c r="Q223" i="27" s="1"/>
  <c r="Q224" i="27" s="1"/>
  <c r="Q225" i="27" s="1"/>
  <c r="Q226" i="27" s="1"/>
  <c r="Q227" i="27" s="1"/>
  <c r="Q228" i="27" s="1"/>
  <c r="Q229" i="27" s="1"/>
  <c r="Q230" i="27" s="1"/>
  <c r="Q231" i="27" s="1"/>
  <c r="Q232" i="27" s="1"/>
  <c r="Q233" i="27" s="1"/>
  <c r="Q234" i="27" s="1"/>
  <c r="Q235" i="27" s="1"/>
  <c r="Q236" i="27" s="1"/>
  <c r="Q237" i="27" s="1"/>
  <c r="Q238" i="27" s="1"/>
  <c r="Q239" i="27" s="1"/>
  <c r="Q240" i="27" s="1"/>
  <c r="Q241" i="27" s="1"/>
  <c r="Q242" i="27" s="1"/>
  <c r="Q243" i="27" s="1"/>
  <c r="Q244" i="27" s="1"/>
  <c r="Q245" i="27" s="1"/>
  <c r="Q246" i="27" s="1"/>
  <c r="Q247" i="27" s="1"/>
  <c r="Q248" i="27" s="1"/>
  <c r="Q249" i="27" s="1"/>
  <c r="Q250" i="27" s="1"/>
  <c r="Q251" i="27" s="1"/>
  <c r="Q252" i="27" s="1"/>
  <c r="Q253" i="27" s="1"/>
  <c r="Q254" i="27" s="1"/>
  <c r="Q255" i="27" s="1"/>
  <c r="Q256" i="27" s="1"/>
  <c r="Q257" i="27" s="1"/>
  <c r="Q258" i="27" s="1"/>
  <c r="Q259" i="27" s="1"/>
  <c r="Q260" i="27" s="1"/>
  <c r="Q261" i="27" s="1"/>
  <c r="Q262" i="27" s="1"/>
  <c r="Q263" i="27" s="1"/>
  <c r="Q264" i="27" s="1"/>
  <c r="Q265" i="27" s="1"/>
  <c r="Q266" i="27" s="1"/>
  <c r="Q267" i="27" s="1"/>
  <c r="Q268" i="27" s="1"/>
  <c r="Q269" i="27" s="1"/>
  <c r="Q270" i="27" s="1"/>
  <c r="Q271" i="27" s="1"/>
  <c r="Q272" i="27" s="1"/>
  <c r="Q273" i="27" s="1"/>
  <c r="Q274" i="27" s="1"/>
  <c r="Q275" i="27" s="1"/>
  <c r="Q276" i="27" s="1"/>
  <c r="Q277" i="27" s="1"/>
  <c r="Q278" i="27" s="1"/>
  <c r="Q279" i="27" s="1"/>
  <c r="Q280" i="27" s="1"/>
  <c r="Q281" i="27" s="1"/>
  <c r="Q282" i="27" s="1"/>
  <c r="Q283" i="27" s="1"/>
  <c r="Q284" i="27" s="1"/>
  <c r="Q285" i="27" s="1"/>
  <c r="Q286" i="27" s="1"/>
  <c r="Q287" i="27" s="1"/>
  <c r="Q288" i="27" s="1"/>
  <c r="Q289" i="27" s="1"/>
  <c r="Q290" i="27" s="1"/>
  <c r="Q291" i="27" s="1"/>
  <c r="Q292" i="27" s="1"/>
  <c r="Q293" i="27" s="1"/>
  <c r="Q294" i="27" s="1"/>
  <c r="Q295" i="27" s="1"/>
  <c r="Q296" i="27" s="1"/>
  <c r="Q297" i="27" s="1"/>
  <c r="Q298" i="27" s="1"/>
  <c r="Q299" i="27" s="1"/>
  <c r="Q300" i="27" s="1"/>
  <c r="Q301" i="27" s="1"/>
  <c r="Q302" i="27" s="1"/>
  <c r="Q303" i="27" s="1"/>
  <c r="Q304" i="27" s="1"/>
  <c r="Q305" i="27" s="1"/>
  <c r="Q306" i="27" s="1"/>
  <c r="Q307" i="27" s="1"/>
  <c r="Q308" i="27" s="1"/>
  <c r="Q309" i="27" s="1"/>
  <c r="Q310" i="27" s="1"/>
  <c r="Q311" i="27" s="1"/>
  <c r="Q312" i="27" s="1"/>
  <c r="Q313" i="27" s="1"/>
  <c r="Q314" i="27" s="1"/>
  <c r="Q315" i="27" s="1"/>
  <c r="Q316" i="27" s="1"/>
  <c r="Q317" i="27" s="1"/>
  <c r="Q318" i="27" s="1"/>
  <c r="Q319" i="27" s="1"/>
  <c r="Q320" i="27" s="1"/>
  <c r="Q321" i="27" s="1"/>
  <c r="Q322" i="27" s="1"/>
  <c r="Q323" i="27" s="1"/>
  <c r="Q324" i="27" s="1"/>
  <c r="Q325" i="27" s="1"/>
  <c r="Q326" i="27" s="1"/>
  <c r="Q327" i="27" s="1"/>
  <c r="Q328" i="27" s="1"/>
  <c r="Q329" i="27" s="1"/>
  <c r="Q330" i="27" s="1"/>
  <c r="Q331" i="27" s="1"/>
  <c r="Q332" i="27" s="1"/>
  <c r="Q333" i="27" s="1"/>
  <c r="Q334" i="27" s="1"/>
  <c r="Q335" i="27" s="1"/>
  <c r="Q336" i="27" s="1"/>
  <c r="Q337" i="27" s="1"/>
  <c r="Q338" i="27" s="1"/>
  <c r="Q339" i="27" s="1"/>
  <c r="Q340" i="27" s="1"/>
  <c r="Q341" i="27" s="1"/>
  <c r="Q342" i="27" s="1"/>
  <c r="Q343" i="27" s="1"/>
  <c r="Q344" i="27" s="1"/>
  <c r="Q345" i="27" s="1"/>
  <c r="Q346" i="27" s="1"/>
  <c r="Q347" i="27" s="1"/>
  <c r="Q348" i="27" s="1"/>
  <c r="Q349" i="27" s="1"/>
  <c r="Q350" i="27" s="1"/>
  <c r="Q351" i="27" s="1"/>
  <c r="Q352" i="27" s="1"/>
  <c r="Q353" i="27" s="1"/>
  <c r="Q354" i="27" s="1"/>
  <c r="Q355" i="27" s="1"/>
  <c r="Q356" i="27" s="1"/>
  <c r="Q357" i="27" s="1"/>
  <c r="Q358" i="27" s="1"/>
  <c r="Q359" i="27" s="1"/>
  <c r="Q360" i="27" s="1"/>
  <c r="Q361" i="27" s="1"/>
  <c r="Q362" i="27" s="1"/>
  <c r="Q363" i="27" s="1"/>
  <c r="Q364" i="27" s="1"/>
  <c r="Q365" i="27" s="1"/>
  <c r="Q366" i="27" s="1"/>
  <c r="Q367" i="27" s="1"/>
  <c r="Q368" i="27" s="1"/>
  <c r="Q369" i="27" s="1"/>
  <c r="Q370" i="27" s="1"/>
  <c r="Q371" i="27" s="1"/>
  <c r="Q372" i="27" s="1"/>
  <c r="Q373" i="27" s="1"/>
  <c r="Q374" i="27" s="1"/>
  <c r="Q375" i="27" s="1"/>
  <c r="Q376" i="27" s="1"/>
  <c r="Q377" i="27" s="1"/>
  <c r="Q378" i="27" s="1"/>
  <c r="Q379" i="27" s="1"/>
  <c r="Q380" i="27" s="1"/>
  <c r="Q381" i="27" s="1"/>
  <c r="Q382" i="27" s="1"/>
  <c r="Q383" i="27" s="1"/>
  <c r="Q384" i="27" s="1"/>
  <c r="Q385" i="27" s="1"/>
  <c r="Q386" i="27" s="1"/>
  <c r="Q387" i="27" s="1"/>
  <c r="Q388" i="27" s="1"/>
  <c r="Q389" i="27" s="1"/>
  <c r="Q390" i="27" s="1"/>
  <c r="Q391" i="27" s="1"/>
  <c r="Q392" i="27" s="1"/>
  <c r="Q393" i="27" s="1"/>
  <c r="Q394" i="27" s="1"/>
  <c r="Q395" i="27" s="1"/>
  <c r="Q396" i="27" s="1"/>
  <c r="Q397" i="27" s="1"/>
  <c r="Q398" i="27" s="1"/>
  <c r="Q399" i="27" s="1"/>
  <c r="Q400" i="27" s="1"/>
  <c r="Q401" i="27" s="1"/>
  <c r="Q402" i="27" s="1"/>
  <c r="Q403" i="27" s="1"/>
  <c r="Q404" i="27" s="1"/>
  <c r="Q405" i="27" s="1"/>
  <c r="Q406" i="27" s="1"/>
  <c r="Q407" i="27" s="1"/>
  <c r="Q408" i="27" s="1"/>
  <c r="Q409" i="27" s="1"/>
  <c r="Q410" i="27" s="1"/>
  <c r="Q411" i="27" s="1"/>
  <c r="Q412" i="27" s="1"/>
  <c r="Q413" i="27" s="1"/>
  <c r="Q414" i="27" s="1"/>
  <c r="Q415" i="27" s="1"/>
  <c r="Q416" i="27" s="1"/>
  <c r="Q417" i="27" s="1"/>
  <c r="Q418" i="27" s="1"/>
  <c r="Q419" i="27" s="1"/>
  <c r="Q420" i="27" s="1"/>
  <c r="Q421" i="27" s="1"/>
  <c r="Q422" i="27" s="1"/>
  <c r="Q423" i="27" s="1"/>
  <c r="Q424" i="27" s="1"/>
  <c r="Q425" i="27" s="1"/>
  <c r="Q426" i="27" s="1"/>
  <c r="Q427" i="27" s="1"/>
  <c r="Q428" i="27" s="1"/>
  <c r="Q429" i="27" s="1"/>
  <c r="Q430" i="27" s="1"/>
  <c r="Q431" i="27" s="1"/>
  <c r="Q432" i="27" s="1"/>
  <c r="Q433" i="27" s="1"/>
  <c r="Q434" i="27" s="1"/>
  <c r="Q435" i="27" s="1"/>
  <c r="Q436" i="27" s="1"/>
  <c r="Q437" i="27" s="1"/>
  <c r="Q438" i="27" s="1"/>
  <c r="Q439" i="27" s="1"/>
  <c r="Q440" i="27" s="1"/>
  <c r="Q441" i="27" s="1"/>
  <c r="Q442" i="27" s="1"/>
  <c r="Q443" i="27" s="1"/>
  <c r="Q444" i="27" s="1"/>
  <c r="Q445" i="27" s="1"/>
  <c r="Q446" i="27" s="1"/>
  <c r="Q447" i="27" s="1"/>
  <c r="Q448" i="27" s="1"/>
  <c r="Q449" i="27" s="1"/>
  <c r="Q450" i="27" s="1"/>
  <c r="Q451" i="27" s="1"/>
  <c r="Q452" i="27" s="1"/>
  <c r="Q453" i="27" s="1"/>
  <c r="Q454" i="27" s="1"/>
  <c r="Q455" i="27" s="1"/>
  <c r="Q456" i="27" s="1"/>
  <c r="Q457" i="27" s="1"/>
  <c r="Q458" i="27" s="1"/>
  <c r="Q459" i="27" s="1"/>
  <c r="Q460" i="27" s="1"/>
  <c r="Q461" i="27" s="1"/>
  <c r="Q462" i="27" s="1"/>
  <c r="Q463" i="27" s="1"/>
  <c r="Q464" i="27" s="1"/>
  <c r="Q465" i="27" s="1"/>
  <c r="Q466" i="27" s="1"/>
  <c r="Q467" i="27" s="1"/>
  <c r="Q468" i="27" s="1"/>
  <c r="Q469" i="27" s="1"/>
  <c r="Q470" i="27" s="1"/>
  <c r="Q471" i="27" s="1"/>
  <c r="Q472" i="27" s="1"/>
  <c r="Q473" i="27" s="1"/>
  <c r="Q474" i="27" s="1"/>
  <c r="Q475" i="27" s="1"/>
  <c r="Q476" i="27" s="1"/>
  <c r="Q477" i="27" s="1"/>
  <c r="Q478" i="27" s="1"/>
  <c r="Q479" i="27" s="1"/>
  <c r="Q480" i="27" s="1"/>
  <c r="Q481" i="27" s="1"/>
  <c r="Q482" i="27" s="1"/>
  <c r="Q483" i="27" s="1"/>
  <c r="Q484" i="27" s="1"/>
  <c r="Q485" i="27" s="1"/>
  <c r="Q486" i="27" s="1"/>
  <c r="Q487" i="27" s="1"/>
  <c r="Q488" i="27" s="1"/>
  <c r="Q489" i="27" s="1"/>
  <c r="Q490" i="27" s="1"/>
  <c r="Q491" i="27" s="1"/>
  <c r="Q492" i="27" s="1"/>
  <c r="Q493" i="27" s="1"/>
  <c r="Q494" i="27" s="1"/>
  <c r="Q495" i="27" s="1"/>
  <c r="Q496" i="27" s="1"/>
  <c r="Q497" i="27" s="1"/>
  <c r="Q498" i="27" s="1"/>
  <c r="Q499" i="27" s="1"/>
  <c r="Q500" i="27" s="1"/>
  <c r="Q501" i="27" s="1"/>
  <c r="Q502" i="27" s="1"/>
  <c r="Q503" i="27" s="1"/>
  <c r="Q504" i="27" s="1"/>
  <c r="Q505" i="27" s="1"/>
  <c r="Q506" i="27" s="1"/>
  <c r="Q507" i="27" s="1"/>
  <c r="Q508" i="27" s="1"/>
  <c r="Q509" i="27" s="1"/>
  <c r="Q510" i="27" s="1"/>
  <c r="Q511" i="27" s="1"/>
  <c r="Q512" i="27" s="1"/>
  <c r="Q513" i="27" s="1"/>
  <c r="Q514" i="27" s="1"/>
  <c r="Q515" i="27" s="1"/>
  <c r="Q516" i="27" s="1"/>
  <c r="Q517" i="27" s="1"/>
  <c r="Q518" i="27" s="1"/>
  <c r="Q519" i="27" s="1"/>
  <c r="Q520" i="27" s="1"/>
  <c r="Q521" i="27" s="1"/>
  <c r="Q522" i="27" s="1"/>
  <c r="Q523" i="27" s="1"/>
  <c r="Q524" i="27" s="1"/>
  <c r="Q525" i="27" s="1"/>
  <c r="Q526" i="27" s="1"/>
  <c r="Q527" i="27" s="1"/>
  <c r="Q528" i="27" s="1"/>
  <c r="Q529" i="27" s="1"/>
  <c r="Q530" i="27" s="1"/>
  <c r="Q531" i="27" s="1"/>
  <c r="Q532" i="27" s="1"/>
  <c r="Q533" i="27" s="1"/>
  <c r="Q534" i="27" s="1"/>
  <c r="Q535" i="27" s="1"/>
  <c r="Q536" i="27" s="1"/>
  <c r="Q537" i="27" s="1"/>
  <c r="Q538" i="27" s="1"/>
  <c r="Q539" i="27" s="1"/>
  <c r="Q540" i="27" s="1"/>
  <c r="Q541" i="27" s="1"/>
  <c r="Q542" i="27" s="1"/>
  <c r="Q543" i="27" s="1"/>
  <c r="Q544" i="27" s="1"/>
  <c r="Q545" i="27" s="1"/>
  <c r="Q546" i="27" s="1"/>
  <c r="Q547" i="27" s="1"/>
  <c r="Q548" i="27" s="1"/>
  <c r="Q549" i="27" s="1"/>
  <c r="Q550" i="27" s="1"/>
  <c r="Q551" i="27" s="1"/>
  <c r="Q552" i="27" s="1"/>
  <c r="Q553" i="27" s="1"/>
  <c r="Q554" i="27" s="1"/>
  <c r="Q555" i="27" s="1"/>
  <c r="Q556" i="27" s="1"/>
  <c r="Q557" i="27" s="1"/>
  <c r="Q558" i="27" s="1"/>
  <c r="Q559" i="27" s="1"/>
  <c r="Q560" i="27" s="1"/>
  <c r="Q561" i="27" s="1"/>
  <c r="Q562" i="27" s="1"/>
  <c r="Q563" i="27" s="1"/>
  <c r="Q564" i="27" s="1"/>
  <c r="Q565" i="27" s="1"/>
  <c r="Q566" i="27" s="1"/>
  <c r="Q567" i="27" s="1"/>
  <c r="Q568" i="27" s="1"/>
  <c r="Q569" i="27" s="1"/>
  <c r="Q570" i="27" s="1"/>
  <c r="Q571" i="27" s="1"/>
  <c r="Q572" i="27" s="1"/>
  <c r="Q573" i="27" s="1"/>
  <c r="Q574" i="27" s="1"/>
  <c r="Q575" i="27" s="1"/>
  <c r="Q576" i="27" s="1"/>
  <c r="Q577" i="27" s="1"/>
  <c r="Q578" i="27" s="1"/>
  <c r="Q579" i="27" s="1"/>
  <c r="Q580" i="27" s="1"/>
  <c r="Q581" i="27" s="1"/>
  <c r="Q582" i="27" s="1"/>
  <c r="Q583" i="27" s="1"/>
  <c r="Q584" i="27" s="1"/>
  <c r="Q585" i="27" s="1"/>
  <c r="Q586" i="27" s="1"/>
  <c r="Q587" i="27" s="1"/>
  <c r="Q588" i="27" s="1"/>
  <c r="Q589" i="27" s="1"/>
  <c r="Q590" i="27" s="1"/>
  <c r="Q591" i="27" s="1"/>
  <c r="Q592" i="27" s="1"/>
  <c r="Q593" i="27" s="1"/>
  <c r="Q594" i="27" s="1"/>
  <c r="Q595" i="27" s="1"/>
  <c r="Q596" i="27" s="1"/>
  <c r="Q597" i="27" s="1"/>
  <c r="Q598" i="27" s="1"/>
  <c r="Q599" i="27" s="1"/>
  <c r="Q600" i="27" s="1"/>
  <c r="Q601" i="27" s="1"/>
  <c r="Q602" i="27" s="1"/>
  <c r="Q603" i="27" s="1"/>
  <c r="Q604" i="27" s="1"/>
  <c r="Q605" i="27" s="1"/>
  <c r="Q606" i="27" s="1"/>
  <c r="Q607" i="27" s="1"/>
  <c r="Q608" i="27" s="1"/>
  <c r="Q609" i="27" s="1"/>
  <c r="Q610" i="27" s="1"/>
  <c r="Q611" i="27" s="1"/>
  <c r="Q612" i="27" s="1"/>
  <c r="Q613" i="27" s="1"/>
  <c r="Q614" i="27" s="1"/>
  <c r="Q615" i="27" s="1"/>
  <c r="Q616" i="27" s="1"/>
  <c r="Q617" i="27" s="1"/>
  <c r="Q618" i="27" s="1"/>
  <c r="Q619" i="27" s="1"/>
  <c r="Q620" i="27" s="1"/>
  <c r="Q621" i="27" s="1"/>
  <c r="Q622" i="27" s="1"/>
  <c r="Q623" i="27" s="1"/>
  <c r="Q624" i="27" s="1"/>
  <c r="Q625" i="27" s="1"/>
  <c r="Q626" i="27" s="1"/>
  <c r="Q627" i="27" s="1"/>
  <c r="Q628" i="27" s="1"/>
  <c r="Q629" i="27" s="1"/>
  <c r="Q630" i="27" s="1"/>
  <c r="Q631" i="27" s="1"/>
  <c r="Q632" i="27" s="1"/>
  <c r="Q633" i="27" s="1"/>
  <c r="Q634" i="27" s="1"/>
  <c r="Q635" i="27" s="1"/>
  <c r="Q636" i="27" s="1"/>
  <c r="Q637" i="27" s="1"/>
  <c r="Q638" i="27" s="1"/>
  <c r="Q639" i="27" s="1"/>
  <c r="Q640" i="27" s="1"/>
  <c r="Q641" i="27" s="1"/>
  <c r="Q642" i="27" s="1"/>
  <c r="Q643" i="27" s="1"/>
  <c r="Q644" i="27" s="1"/>
  <c r="Q645" i="27" s="1"/>
  <c r="Q646" i="27" s="1"/>
  <c r="Q647" i="27" s="1"/>
  <c r="Q648" i="27" s="1"/>
  <c r="Q649" i="27" s="1"/>
  <c r="Q650" i="27" s="1"/>
  <c r="Q651" i="27" s="1"/>
  <c r="Q652" i="27" s="1"/>
  <c r="Q653" i="27" s="1"/>
  <c r="Q654" i="27" s="1"/>
  <c r="Q655" i="27" s="1"/>
  <c r="Q656" i="27" s="1"/>
  <c r="Q657" i="27" s="1"/>
  <c r="Q658" i="27" s="1"/>
  <c r="Q659" i="27" s="1"/>
  <c r="Q660" i="27" s="1"/>
  <c r="Q661" i="27" s="1"/>
  <c r="Q662" i="27" s="1"/>
  <c r="Q663" i="27" s="1"/>
  <c r="Q664" i="27" s="1"/>
  <c r="Q665" i="27" s="1"/>
  <c r="Q666" i="27" s="1"/>
  <c r="Q667" i="27" s="1"/>
  <c r="Q668" i="27" s="1"/>
  <c r="Q669" i="27" s="1"/>
  <c r="Q670" i="27" s="1"/>
  <c r="Q671" i="27" s="1"/>
  <c r="Q672" i="27" s="1"/>
  <c r="Q673" i="27" s="1"/>
  <c r="Q674" i="27" s="1"/>
  <c r="Q675" i="27" s="1"/>
  <c r="Q676" i="27" s="1"/>
  <c r="Q677" i="27" s="1"/>
  <c r="Q678" i="27" s="1"/>
  <c r="Q679" i="27" s="1"/>
  <c r="Q680" i="27" s="1"/>
  <c r="Q681" i="27" s="1"/>
  <c r="Q682" i="27" s="1"/>
  <c r="Q683" i="27" s="1"/>
  <c r="Q684" i="27" s="1"/>
  <c r="Q685" i="27" s="1"/>
  <c r="Q686" i="27" s="1"/>
  <c r="Q687" i="27" s="1"/>
  <c r="Q688" i="27" s="1"/>
  <c r="Q689" i="27" s="1"/>
  <c r="Q690" i="27" s="1"/>
  <c r="Q691" i="27" s="1"/>
  <c r="Q692" i="27" s="1"/>
  <c r="Q693" i="27" s="1"/>
  <c r="Q694" i="27" s="1"/>
  <c r="Q695" i="27" s="1"/>
  <c r="Q696" i="27" s="1"/>
  <c r="Q697" i="27" s="1"/>
  <c r="Q698" i="27" s="1"/>
  <c r="Q699" i="27" s="1"/>
  <c r="Q700" i="27" s="1"/>
  <c r="Q701" i="27" s="1"/>
  <c r="Q702" i="27" s="1"/>
  <c r="Q703" i="27" s="1"/>
  <c r="Q704" i="27" s="1"/>
  <c r="Q705" i="27" s="1"/>
  <c r="Q706" i="27" s="1"/>
  <c r="Q707" i="27" s="1"/>
  <c r="Q708" i="27" s="1"/>
  <c r="Q709" i="27" s="1"/>
  <c r="Q710" i="27" s="1"/>
  <c r="Q711" i="27" s="1"/>
  <c r="Q712" i="27" s="1"/>
  <c r="Q713" i="27" s="1"/>
  <c r="Q714" i="27" s="1"/>
  <c r="Q715" i="27" s="1"/>
  <c r="Q716" i="27" s="1"/>
  <c r="Q717" i="27" s="1"/>
  <c r="Q718" i="27" s="1"/>
  <c r="Q719" i="27" s="1"/>
  <c r="Q720" i="27" s="1"/>
  <c r="Q721" i="27" s="1"/>
  <c r="Q722" i="27" s="1"/>
  <c r="Q723" i="27" s="1"/>
  <c r="Q724" i="27" s="1"/>
  <c r="Q725" i="27" s="1"/>
  <c r="Q726" i="27" s="1"/>
  <c r="Q727" i="27" s="1"/>
  <c r="Q728" i="27" s="1"/>
  <c r="Q729" i="27" s="1"/>
  <c r="Q730" i="27" s="1"/>
  <c r="Q731" i="27" s="1"/>
  <c r="Q732" i="27" s="1"/>
  <c r="Q733" i="27" s="1"/>
  <c r="Q734" i="27" s="1"/>
  <c r="Q735" i="27" s="1"/>
  <c r="Q736" i="27" s="1"/>
  <c r="Q737" i="27" s="1"/>
  <c r="Q738" i="27" s="1"/>
  <c r="Q739" i="27" s="1"/>
  <c r="Q740" i="27" s="1"/>
  <c r="Q741" i="27" s="1"/>
  <c r="Q742" i="27" s="1"/>
  <c r="Q743" i="27" s="1"/>
  <c r="Q744" i="27" s="1"/>
  <c r="Q745" i="27" s="1"/>
  <c r="Q746" i="27" s="1"/>
  <c r="Q747" i="27" s="1"/>
  <c r="Q748" i="27" s="1"/>
  <c r="Q749" i="27" s="1"/>
  <c r="Q750" i="27" s="1"/>
  <c r="Q751" i="27" s="1"/>
  <c r="Q752" i="27" s="1"/>
  <c r="Q753" i="27" s="1"/>
  <c r="Q754" i="27" s="1"/>
  <c r="Q755" i="27" s="1"/>
  <c r="Q756" i="27" s="1"/>
  <c r="Q757" i="27" s="1"/>
  <c r="Q758" i="27" s="1"/>
  <c r="Q759" i="27" s="1"/>
  <c r="Q760" i="27" s="1"/>
  <c r="Q761" i="27" s="1"/>
  <c r="Q762" i="27" s="1"/>
  <c r="Q763" i="27" s="1"/>
  <c r="Q764" i="27" s="1"/>
  <c r="Q765" i="27" s="1"/>
  <c r="Q766" i="27" s="1"/>
  <c r="Q767" i="27" s="1"/>
  <c r="Q768" i="27" s="1"/>
  <c r="Q769" i="27" s="1"/>
  <c r="Q770" i="27" s="1"/>
  <c r="Q771" i="27" s="1"/>
  <c r="Q772" i="27" s="1"/>
  <c r="Q773" i="27" s="1"/>
  <c r="Q774" i="27" s="1"/>
  <c r="Q775" i="27" s="1"/>
  <c r="Q776" i="27" s="1"/>
  <c r="Q777" i="27" s="1"/>
  <c r="Q778" i="27" s="1"/>
  <c r="Q779" i="27" s="1"/>
  <c r="Q780" i="27" s="1"/>
  <c r="Q781" i="27" s="1"/>
  <c r="Q782" i="27" s="1"/>
  <c r="Q783" i="27" s="1"/>
  <c r="Q784" i="27" s="1"/>
  <c r="Q785" i="27" s="1"/>
  <c r="Q786" i="27" s="1"/>
  <c r="Q787" i="27" s="1"/>
  <c r="Q788" i="27" s="1"/>
  <c r="Q789" i="27" s="1"/>
  <c r="Q790" i="27" s="1"/>
  <c r="Q791" i="27" s="1"/>
  <c r="Q792" i="27" s="1"/>
  <c r="Q793" i="27" s="1"/>
  <c r="Q794" i="27" s="1"/>
  <c r="Q795" i="27" s="1"/>
  <c r="Q796" i="27" s="1"/>
  <c r="Q797" i="27" s="1"/>
  <c r="Q798" i="27" s="1"/>
  <c r="Q799" i="27" s="1"/>
  <c r="Q800" i="27" s="1"/>
  <c r="Q801" i="27" s="1"/>
  <c r="Q802" i="27" s="1"/>
  <c r="Q803" i="27" s="1"/>
  <c r="Q804" i="27" s="1"/>
  <c r="Q805" i="27" s="1"/>
  <c r="Q806" i="27" s="1"/>
  <c r="Q807" i="27" s="1"/>
  <c r="Q808" i="27" s="1"/>
  <c r="Q809" i="27" s="1"/>
  <c r="Q810" i="27" s="1"/>
  <c r="Q811" i="27" s="1"/>
  <c r="Q812" i="27" s="1"/>
  <c r="Q813" i="27" s="1"/>
  <c r="Q814" i="27" s="1"/>
  <c r="O6" i="27"/>
  <c r="O7" i="27" s="1"/>
  <c r="N6" i="27"/>
  <c r="N7" i="27" s="1"/>
  <c r="N8" i="27" s="1"/>
  <c r="N9" i="27" s="1"/>
  <c r="N10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N29" i="27" s="1"/>
  <c r="N30" i="27" s="1"/>
  <c r="N31" i="27" s="1"/>
  <c r="N32" i="27" s="1"/>
  <c r="N33" i="27" s="1"/>
  <c r="N34" i="27" s="1"/>
  <c r="N35" i="27" s="1"/>
  <c r="N36" i="27" s="1"/>
  <c r="N37" i="27" s="1"/>
  <c r="N38" i="27" s="1"/>
  <c r="N39" i="27" s="1"/>
  <c r="N40" i="27" s="1"/>
  <c r="N41" i="27" s="1"/>
  <c r="N42" i="27" s="1"/>
  <c r="N43" i="27" s="1"/>
  <c r="N44" i="27" s="1"/>
  <c r="N45" i="27" s="1"/>
  <c r="N46" i="27" s="1"/>
  <c r="N47" i="27" s="1"/>
  <c r="N48" i="27" s="1"/>
  <c r="N49" i="27" s="1"/>
  <c r="N50" i="27" s="1"/>
  <c r="N51" i="27" s="1"/>
  <c r="N52" i="27" s="1"/>
  <c r="N53" i="27" s="1"/>
  <c r="N54" i="27" s="1"/>
  <c r="N55" i="27" s="1"/>
  <c r="N56" i="27" s="1"/>
  <c r="N57" i="27" s="1"/>
  <c r="N58" i="27" s="1"/>
  <c r="N59" i="27" s="1"/>
  <c r="N60" i="27" s="1"/>
  <c r="N61" i="27" s="1"/>
  <c r="N62" i="27" s="1"/>
  <c r="N63" i="27" s="1"/>
  <c r="N64" i="27" s="1"/>
  <c r="N65" i="27" s="1"/>
  <c r="N66" i="27" s="1"/>
  <c r="N67" i="27" s="1"/>
  <c r="N68" i="27" s="1"/>
  <c r="N69" i="27" s="1"/>
  <c r="N70" i="27" s="1"/>
  <c r="N71" i="27" s="1"/>
  <c r="N72" i="27" s="1"/>
  <c r="N73" i="27" s="1"/>
  <c r="N74" i="27" s="1"/>
  <c r="N75" i="27" s="1"/>
  <c r="N76" i="27" s="1"/>
  <c r="N77" i="27" s="1"/>
  <c r="N78" i="27" s="1"/>
  <c r="N79" i="27" s="1"/>
  <c r="N80" i="27" s="1"/>
  <c r="N81" i="27" s="1"/>
  <c r="N82" i="27" s="1"/>
  <c r="N83" i="27" s="1"/>
  <c r="N84" i="27" s="1"/>
  <c r="N85" i="27" s="1"/>
  <c r="N86" i="27" s="1"/>
  <c r="N87" i="27" s="1"/>
  <c r="N88" i="27" s="1"/>
  <c r="N89" i="27" s="1"/>
  <c r="N90" i="27" s="1"/>
  <c r="N91" i="27" s="1"/>
  <c r="N92" i="27" s="1"/>
  <c r="N93" i="27" s="1"/>
  <c r="N94" i="27" s="1"/>
  <c r="N95" i="27" s="1"/>
  <c r="N96" i="27" s="1"/>
  <c r="N97" i="27" s="1"/>
  <c r="N98" i="27" s="1"/>
  <c r="N99" i="27" s="1"/>
  <c r="N100" i="27" s="1"/>
  <c r="N101" i="27" s="1"/>
  <c r="N102" i="27" s="1"/>
  <c r="N103" i="27" s="1"/>
  <c r="N104" i="27" s="1"/>
  <c r="N105" i="27" s="1"/>
  <c r="N106" i="27" s="1"/>
  <c r="N107" i="27" s="1"/>
  <c r="N108" i="27" s="1"/>
  <c r="N109" i="27" s="1"/>
  <c r="N110" i="27" s="1"/>
  <c r="N111" i="27" s="1"/>
  <c r="N112" i="27" s="1"/>
  <c r="N113" i="27" s="1"/>
  <c r="N114" i="27" s="1"/>
  <c r="N115" i="27" s="1"/>
  <c r="N116" i="27" s="1"/>
  <c r="N117" i="27" s="1"/>
  <c r="N118" i="27" s="1"/>
  <c r="N119" i="27" s="1"/>
  <c r="N120" i="27" s="1"/>
  <c r="N121" i="27" s="1"/>
  <c r="N122" i="27" s="1"/>
  <c r="N123" i="27" s="1"/>
  <c r="N124" i="27" s="1"/>
  <c r="N125" i="27" s="1"/>
  <c r="N126" i="27" s="1"/>
  <c r="N127" i="27" s="1"/>
  <c r="N128" i="27" s="1"/>
  <c r="N129" i="27" s="1"/>
  <c r="N130" i="27" s="1"/>
  <c r="N131" i="27" s="1"/>
  <c r="N132" i="27" s="1"/>
  <c r="N133" i="27" s="1"/>
  <c r="N134" i="27" s="1"/>
  <c r="N135" i="27" s="1"/>
  <c r="N136" i="27" s="1"/>
  <c r="N137" i="27" s="1"/>
  <c r="N138" i="27" s="1"/>
  <c r="N139" i="27" s="1"/>
  <c r="N140" i="27" s="1"/>
  <c r="N141" i="27" s="1"/>
  <c r="N142" i="27" s="1"/>
  <c r="N143" i="27" s="1"/>
  <c r="N144" i="27" s="1"/>
  <c r="N145" i="27" s="1"/>
  <c r="N146" i="27" s="1"/>
  <c r="N147" i="27" s="1"/>
  <c r="N148" i="27" s="1"/>
  <c r="N149" i="27" s="1"/>
  <c r="N150" i="27" s="1"/>
  <c r="N151" i="27" s="1"/>
  <c r="N152" i="27" s="1"/>
  <c r="N153" i="27" s="1"/>
  <c r="N154" i="27" s="1"/>
  <c r="N155" i="27" s="1"/>
  <c r="N156" i="27" s="1"/>
  <c r="N157" i="27" s="1"/>
  <c r="N158" i="27" s="1"/>
  <c r="N159" i="27" s="1"/>
  <c r="N160" i="27" s="1"/>
  <c r="N161" i="27" s="1"/>
  <c r="N162" i="27" s="1"/>
  <c r="N163" i="27" s="1"/>
  <c r="N164" i="27" s="1"/>
  <c r="N165" i="27" s="1"/>
  <c r="N166" i="27" s="1"/>
  <c r="N167" i="27" s="1"/>
  <c r="N168" i="27" s="1"/>
  <c r="N169" i="27" s="1"/>
  <c r="N170" i="27" s="1"/>
  <c r="N171" i="27" s="1"/>
  <c r="N172" i="27" s="1"/>
  <c r="N173" i="27" s="1"/>
  <c r="N174" i="27" s="1"/>
  <c r="N175" i="27" s="1"/>
  <c r="N176" i="27" s="1"/>
  <c r="N177" i="27" s="1"/>
  <c r="N178" i="27" s="1"/>
  <c r="N179" i="27" s="1"/>
  <c r="N180" i="27" s="1"/>
  <c r="N181" i="27" s="1"/>
  <c r="N182" i="27" s="1"/>
  <c r="N183" i="27" s="1"/>
  <c r="N184" i="27" s="1"/>
  <c r="N185" i="27" s="1"/>
  <c r="N186" i="27" s="1"/>
  <c r="N187" i="27" s="1"/>
  <c r="N188" i="27" s="1"/>
  <c r="N189" i="27" s="1"/>
  <c r="N190" i="27" s="1"/>
  <c r="N191" i="27" s="1"/>
  <c r="N192" i="27" s="1"/>
  <c r="N193" i="27" s="1"/>
  <c r="N194" i="27" s="1"/>
  <c r="N195" i="27" s="1"/>
  <c r="N196" i="27" s="1"/>
  <c r="N197" i="27" s="1"/>
  <c r="N198" i="27" s="1"/>
  <c r="N199" i="27" s="1"/>
  <c r="N200" i="27" s="1"/>
  <c r="N201" i="27" s="1"/>
  <c r="N202" i="27" s="1"/>
  <c r="N203" i="27" s="1"/>
  <c r="N204" i="27" s="1"/>
  <c r="N205" i="27" s="1"/>
  <c r="N206" i="27" s="1"/>
  <c r="N207" i="27" s="1"/>
  <c r="N208" i="27" s="1"/>
  <c r="N209" i="27" s="1"/>
  <c r="N210" i="27" s="1"/>
  <c r="N211" i="27" s="1"/>
  <c r="N212" i="27" s="1"/>
  <c r="N213" i="27" s="1"/>
  <c r="N214" i="27" s="1"/>
  <c r="N215" i="27" s="1"/>
  <c r="N216" i="27" s="1"/>
  <c r="N217" i="27" s="1"/>
  <c r="N218" i="27" s="1"/>
  <c r="N219" i="27" s="1"/>
  <c r="N220" i="27" s="1"/>
  <c r="N221" i="27" s="1"/>
  <c r="N222" i="27" s="1"/>
  <c r="N223" i="27" s="1"/>
  <c r="N224" i="27" s="1"/>
  <c r="N225" i="27" s="1"/>
  <c r="N226" i="27" s="1"/>
  <c r="N227" i="27" s="1"/>
  <c r="N228" i="27" s="1"/>
  <c r="N229" i="27" s="1"/>
  <c r="N230" i="27" s="1"/>
  <c r="N231" i="27" s="1"/>
  <c r="N232" i="27" s="1"/>
  <c r="N233" i="27" s="1"/>
  <c r="N234" i="27" s="1"/>
  <c r="N235" i="27" s="1"/>
  <c r="N236" i="27" s="1"/>
  <c r="N237" i="27" s="1"/>
  <c r="N238" i="27" s="1"/>
  <c r="N239" i="27" s="1"/>
  <c r="N240" i="27" s="1"/>
  <c r="N241" i="27" s="1"/>
  <c r="N242" i="27" s="1"/>
  <c r="N243" i="27" s="1"/>
  <c r="N244" i="27" s="1"/>
  <c r="N245" i="27" s="1"/>
  <c r="N246" i="27" s="1"/>
  <c r="N247" i="27" s="1"/>
  <c r="N248" i="27" s="1"/>
  <c r="N249" i="27" s="1"/>
  <c r="N250" i="27" s="1"/>
  <c r="N251" i="27" s="1"/>
  <c r="N252" i="27" s="1"/>
  <c r="N253" i="27" s="1"/>
  <c r="N254" i="27" s="1"/>
  <c r="N255" i="27" s="1"/>
  <c r="N256" i="27" s="1"/>
  <c r="N257" i="27" s="1"/>
  <c r="N258" i="27" s="1"/>
  <c r="N259" i="27" s="1"/>
  <c r="N260" i="27" s="1"/>
  <c r="N261" i="27" s="1"/>
  <c r="N262" i="27" s="1"/>
  <c r="N263" i="27" s="1"/>
  <c r="N264" i="27" s="1"/>
  <c r="N265" i="27" s="1"/>
  <c r="N266" i="27" s="1"/>
  <c r="N267" i="27" s="1"/>
  <c r="N268" i="27" s="1"/>
  <c r="N269" i="27" s="1"/>
  <c r="N270" i="27" s="1"/>
  <c r="N271" i="27" s="1"/>
  <c r="N272" i="27" s="1"/>
  <c r="N273" i="27" s="1"/>
  <c r="N274" i="27" s="1"/>
  <c r="N275" i="27" s="1"/>
  <c r="N276" i="27" s="1"/>
  <c r="N277" i="27" s="1"/>
  <c r="N278" i="27" s="1"/>
  <c r="N279" i="27" s="1"/>
  <c r="N280" i="27" s="1"/>
  <c r="N281" i="27" s="1"/>
  <c r="N282" i="27" s="1"/>
  <c r="N283" i="27" s="1"/>
  <c r="N284" i="27" s="1"/>
  <c r="N285" i="27" s="1"/>
  <c r="N286" i="27" s="1"/>
  <c r="N287" i="27" s="1"/>
  <c r="N288" i="27" s="1"/>
  <c r="N289" i="27" s="1"/>
  <c r="N290" i="27" s="1"/>
  <c r="N291" i="27" s="1"/>
  <c r="N292" i="27" s="1"/>
  <c r="N293" i="27" s="1"/>
  <c r="N294" i="27" s="1"/>
  <c r="N295" i="27" s="1"/>
  <c r="N296" i="27" s="1"/>
  <c r="N297" i="27" s="1"/>
  <c r="N298" i="27" s="1"/>
  <c r="N299" i="27" s="1"/>
  <c r="N300" i="27" s="1"/>
  <c r="N301" i="27" s="1"/>
  <c r="N302" i="27" s="1"/>
  <c r="N303" i="27" s="1"/>
  <c r="N304" i="27" s="1"/>
  <c r="N305" i="27" s="1"/>
  <c r="M6" i="27"/>
  <c r="L6" i="27"/>
  <c r="L7" i="27" s="1"/>
  <c r="L8" i="27" s="1"/>
  <c r="L9" i="27" s="1"/>
  <c r="L10" i="27" s="1"/>
  <c r="L11" i="27" s="1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L37" i="27" s="1"/>
  <c r="L38" i="27" s="1"/>
  <c r="L39" i="27" s="1"/>
  <c r="L40" i="27" s="1"/>
  <c r="L41" i="27" s="1"/>
  <c r="L42" i="27" s="1"/>
  <c r="L43" i="27" s="1"/>
  <c r="L44" i="27" s="1"/>
  <c r="L45" i="27" s="1"/>
  <c r="L46" i="27" s="1"/>
  <c r="L47" i="27" s="1"/>
  <c r="L48" i="27" s="1"/>
  <c r="L49" i="27" s="1"/>
  <c r="L50" i="27" s="1"/>
  <c r="L51" i="27" s="1"/>
  <c r="L52" i="27" s="1"/>
  <c r="L53" i="27" s="1"/>
  <c r="L54" i="27" s="1"/>
  <c r="L55" i="27" s="1"/>
  <c r="L56" i="27" s="1"/>
  <c r="L57" i="27" s="1"/>
  <c r="L58" i="27" s="1"/>
  <c r="L59" i="27" s="1"/>
  <c r="L60" i="27" s="1"/>
  <c r="L61" i="27" s="1"/>
  <c r="L62" i="27" s="1"/>
  <c r="L63" i="27" s="1"/>
  <c r="L64" i="27" s="1"/>
  <c r="L65" i="27" s="1"/>
  <c r="L66" i="27" s="1"/>
  <c r="L67" i="27" s="1"/>
  <c r="L68" i="27" s="1"/>
  <c r="L69" i="27" s="1"/>
  <c r="L70" i="27" s="1"/>
  <c r="L71" i="27" s="1"/>
  <c r="L72" i="27" s="1"/>
  <c r="L73" i="27" s="1"/>
  <c r="L74" i="27" s="1"/>
  <c r="L75" i="27" s="1"/>
  <c r="L76" i="27" s="1"/>
  <c r="L77" i="27" s="1"/>
  <c r="L78" i="27" s="1"/>
  <c r="L79" i="27" s="1"/>
  <c r="L80" i="27" s="1"/>
  <c r="L81" i="27" s="1"/>
  <c r="L82" i="27" s="1"/>
  <c r="L83" i="27" s="1"/>
  <c r="L84" i="27" s="1"/>
  <c r="L85" i="27" s="1"/>
  <c r="L86" i="27" s="1"/>
  <c r="L87" i="27" s="1"/>
  <c r="L88" i="27" s="1"/>
  <c r="L89" i="27" s="1"/>
  <c r="L90" i="27" s="1"/>
  <c r="L91" i="27" s="1"/>
  <c r="L92" i="27" s="1"/>
  <c r="L93" i="27" s="1"/>
  <c r="L94" i="27" s="1"/>
  <c r="L95" i="27" s="1"/>
  <c r="L96" i="27" s="1"/>
  <c r="L97" i="27" s="1"/>
  <c r="L98" i="27" s="1"/>
  <c r="L99" i="27" s="1"/>
  <c r="L100" i="27" s="1"/>
  <c r="L101" i="27" s="1"/>
  <c r="L102" i="27" s="1"/>
  <c r="L103" i="27" s="1"/>
  <c r="L104" i="27" s="1"/>
  <c r="L105" i="27" s="1"/>
  <c r="L106" i="27" s="1"/>
  <c r="L107" i="27" s="1"/>
  <c r="L108" i="27" s="1"/>
  <c r="L109" i="27" s="1"/>
  <c r="L110" i="27" s="1"/>
  <c r="L111" i="27" s="1"/>
  <c r="L112" i="27" s="1"/>
  <c r="L113" i="27" s="1"/>
  <c r="L114" i="27" s="1"/>
  <c r="L115" i="27" s="1"/>
  <c r="L116" i="27" s="1"/>
  <c r="L117" i="27" s="1"/>
  <c r="L118" i="27" s="1"/>
  <c r="L119" i="27" s="1"/>
  <c r="L120" i="27" s="1"/>
  <c r="L121" i="27" s="1"/>
  <c r="L122" i="27" s="1"/>
  <c r="L123" i="27" s="1"/>
  <c r="L124" i="27" s="1"/>
  <c r="L125" i="27" s="1"/>
  <c r="L126" i="27" s="1"/>
  <c r="L127" i="27" s="1"/>
  <c r="L128" i="27" s="1"/>
  <c r="L129" i="27" s="1"/>
  <c r="L130" i="27" s="1"/>
  <c r="L131" i="27" s="1"/>
  <c r="L132" i="27" s="1"/>
  <c r="L133" i="27" s="1"/>
  <c r="L134" i="27" s="1"/>
  <c r="L135" i="27" s="1"/>
  <c r="L136" i="27" s="1"/>
  <c r="L137" i="27" s="1"/>
  <c r="L138" i="27" s="1"/>
  <c r="L139" i="27" s="1"/>
  <c r="L140" i="27" s="1"/>
  <c r="L141" i="27" s="1"/>
  <c r="L142" i="27" s="1"/>
  <c r="L143" i="27" s="1"/>
  <c r="L144" i="27" s="1"/>
  <c r="L145" i="27" s="1"/>
  <c r="L146" i="27" s="1"/>
  <c r="L147" i="27" s="1"/>
  <c r="L148" i="27" s="1"/>
  <c r="L149" i="27" s="1"/>
  <c r="L150" i="27" s="1"/>
  <c r="L151" i="27" s="1"/>
  <c r="L152" i="27" s="1"/>
  <c r="L153" i="27" s="1"/>
  <c r="L154" i="27" s="1"/>
  <c r="L155" i="27" s="1"/>
  <c r="L156" i="27" s="1"/>
  <c r="L157" i="27" s="1"/>
  <c r="L158" i="27" s="1"/>
  <c r="L159" i="27" s="1"/>
  <c r="L160" i="27" s="1"/>
  <c r="L161" i="27" s="1"/>
  <c r="L162" i="27" s="1"/>
  <c r="L163" i="27" s="1"/>
  <c r="L164" i="27" s="1"/>
  <c r="L165" i="27" s="1"/>
  <c r="L166" i="27" s="1"/>
  <c r="L167" i="27" s="1"/>
  <c r="L168" i="27" s="1"/>
  <c r="L169" i="27" s="1"/>
  <c r="L170" i="27" s="1"/>
  <c r="L171" i="27" s="1"/>
  <c r="L172" i="27" s="1"/>
  <c r="L173" i="27" s="1"/>
  <c r="L174" i="27" s="1"/>
  <c r="L175" i="27" s="1"/>
  <c r="L176" i="27" s="1"/>
  <c r="L177" i="27" s="1"/>
  <c r="L178" i="27" s="1"/>
  <c r="L179" i="27" s="1"/>
  <c r="L180" i="27" s="1"/>
  <c r="L181" i="27" s="1"/>
  <c r="L182" i="27" s="1"/>
  <c r="L183" i="27" s="1"/>
  <c r="L184" i="27" s="1"/>
  <c r="L185" i="27" s="1"/>
  <c r="L186" i="27" s="1"/>
  <c r="L187" i="27" s="1"/>
  <c r="L188" i="27" s="1"/>
  <c r="L189" i="27" s="1"/>
  <c r="L190" i="27" s="1"/>
  <c r="L191" i="27" s="1"/>
  <c r="L192" i="27" s="1"/>
  <c r="L193" i="27" s="1"/>
  <c r="L194" i="27" s="1"/>
  <c r="L195" i="27" s="1"/>
  <c r="L196" i="27" s="1"/>
  <c r="L197" i="27" s="1"/>
  <c r="L198" i="27" s="1"/>
  <c r="L199" i="27" s="1"/>
  <c r="L200" i="27" s="1"/>
  <c r="L201" i="27" s="1"/>
  <c r="L202" i="27" s="1"/>
  <c r="L203" i="27" s="1"/>
  <c r="L204" i="27" s="1"/>
  <c r="L205" i="27" s="1"/>
  <c r="L206" i="27" s="1"/>
  <c r="L207" i="27" s="1"/>
  <c r="L208" i="27" s="1"/>
  <c r="L209" i="27" s="1"/>
  <c r="L210" i="27" s="1"/>
  <c r="L211" i="27" s="1"/>
  <c r="L212" i="27" s="1"/>
  <c r="L213" i="27" s="1"/>
  <c r="L214" i="27" s="1"/>
  <c r="L215" i="27" s="1"/>
  <c r="L216" i="27" s="1"/>
  <c r="L217" i="27" s="1"/>
  <c r="L218" i="27" s="1"/>
  <c r="L219" i="27" s="1"/>
  <c r="L220" i="27" s="1"/>
  <c r="L221" i="27" s="1"/>
  <c r="L222" i="27" s="1"/>
  <c r="L223" i="27" s="1"/>
  <c r="L224" i="27" s="1"/>
  <c r="L225" i="27" s="1"/>
  <c r="L226" i="27" s="1"/>
  <c r="L227" i="27" s="1"/>
  <c r="L228" i="27" s="1"/>
  <c r="L229" i="27" s="1"/>
  <c r="L230" i="27" s="1"/>
  <c r="L231" i="27" s="1"/>
  <c r="L232" i="27" s="1"/>
  <c r="L233" i="27" s="1"/>
  <c r="L234" i="27" s="1"/>
  <c r="L235" i="27" s="1"/>
  <c r="L236" i="27" s="1"/>
  <c r="L237" i="27" s="1"/>
  <c r="L238" i="27" s="1"/>
  <c r="L239" i="27" s="1"/>
  <c r="L240" i="27" s="1"/>
  <c r="L241" i="27" s="1"/>
  <c r="L242" i="27" s="1"/>
  <c r="L243" i="27" s="1"/>
  <c r="L244" i="27" s="1"/>
  <c r="L245" i="27" s="1"/>
  <c r="L246" i="27" s="1"/>
  <c r="L247" i="27" s="1"/>
  <c r="L248" i="27" s="1"/>
  <c r="L249" i="27" s="1"/>
  <c r="L250" i="27" s="1"/>
  <c r="L251" i="27" s="1"/>
  <c r="L252" i="27" s="1"/>
  <c r="L253" i="27" s="1"/>
  <c r="L254" i="27" s="1"/>
  <c r="L255" i="27" s="1"/>
  <c r="L256" i="27" s="1"/>
  <c r="L257" i="27" s="1"/>
  <c r="L258" i="27" s="1"/>
  <c r="L259" i="27" s="1"/>
  <c r="L260" i="27" s="1"/>
  <c r="L261" i="27" s="1"/>
  <c r="L262" i="27" s="1"/>
  <c r="L263" i="27" s="1"/>
  <c r="L264" i="27" s="1"/>
  <c r="L265" i="27" s="1"/>
  <c r="L266" i="27" s="1"/>
  <c r="L267" i="27" s="1"/>
  <c r="L268" i="27" s="1"/>
  <c r="L269" i="27" s="1"/>
  <c r="L270" i="27" s="1"/>
  <c r="L271" i="27" s="1"/>
  <c r="L272" i="27" s="1"/>
  <c r="L273" i="27" s="1"/>
  <c r="L274" i="27" s="1"/>
  <c r="L275" i="27" s="1"/>
  <c r="L276" i="27" s="1"/>
  <c r="L277" i="27" s="1"/>
  <c r="L278" i="27" s="1"/>
  <c r="L279" i="27" s="1"/>
  <c r="L280" i="27" s="1"/>
  <c r="L281" i="27" s="1"/>
  <c r="L282" i="27" s="1"/>
  <c r="L283" i="27" s="1"/>
  <c r="L284" i="27" s="1"/>
  <c r="L285" i="27" s="1"/>
  <c r="L286" i="27" s="1"/>
  <c r="L287" i="27" s="1"/>
  <c r="L288" i="27" s="1"/>
  <c r="L289" i="27" s="1"/>
  <c r="L290" i="27" s="1"/>
  <c r="L291" i="27" s="1"/>
  <c r="L292" i="27" s="1"/>
  <c r="L293" i="27" s="1"/>
  <c r="L294" i="27" s="1"/>
  <c r="L295" i="27" s="1"/>
  <c r="L296" i="27" s="1"/>
  <c r="L297" i="27" s="1"/>
  <c r="L298" i="27" s="1"/>
  <c r="L299" i="27" s="1"/>
  <c r="L300" i="27" s="1"/>
  <c r="L301" i="27" s="1"/>
  <c r="L302" i="27" s="1"/>
  <c r="L303" i="27" s="1"/>
  <c r="L304" i="27" s="1"/>
  <c r="L305" i="27" s="1"/>
  <c r="J6" i="27"/>
  <c r="J7" i="27" s="1"/>
  <c r="I6" i="27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38" i="27" s="1"/>
  <c r="I39" i="27" s="1"/>
  <c r="I40" i="27" s="1"/>
  <c r="I41" i="27" s="1"/>
  <c r="I42" i="27" s="1"/>
  <c r="I43" i="27" s="1"/>
  <c r="I44" i="27" s="1"/>
  <c r="I45" i="27" s="1"/>
  <c r="I46" i="27" s="1"/>
  <c r="I47" i="27" s="1"/>
  <c r="I48" i="27" s="1"/>
  <c r="I49" i="27" s="1"/>
  <c r="I50" i="27" s="1"/>
  <c r="I51" i="27" s="1"/>
  <c r="I52" i="27" s="1"/>
  <c r="I53" i="27" s="1"/>
  <c r="I54" i="27" s="1"/>
  <c r="I55" i="27" s="1"/>
  <c r="I56" i="27" s="1"/>
  <c r="I57" i="27" s="1"/>
  <c r="I58" i="27" s="1"/>
  <c r="I59" i="27" s="1"/>
  <c r="I60" i="27" s="1"/>
  <c r="I61" i="27" s="1"/>
  <c r="I62" i="27" s="1"/>
  <c r="I63" i="27" s="1"/>
  <c r="I64" i="27" s="1"/>
  <c r="I65" i="27" s="1"/>
  <c r="I66" i="27" s="1"/>
  <c r="I67" i="27" s="1"/>
  <c r="I68" i="27" s="1"/>
  <c r="I69" i="27" s="1"/>
  <c r="I70" i="27" s="1"/>
  <c r="I71" i="27" s="1"/>
  <c r="I72" i="27" s="1"/>
  <c r="I73" i="27" s="1"/>
  <c r="I74" i="27" s="1"/>
  <c r="I75" i="27" s="1"/>
  <c r="I76" i="27" s="1"/>
  <c r="I77" i="27" s="1"/>
  <c r="I78" i="27" s="1"/>
  <c r="I79" i="27" s="1"/>
  <c r="I80" i="27" s="1"/>
  <c r="I81" i="27" s="1"/>
  <c r="I82" i="27" s="1"/>
  <c r="I83" i="27" s="1"/>
  <c r="I84" i="27" s="1"/>
  <c r="I85" i="27" s="1"/>
  <c r="I86" i="27" s="1"/>
  <c r="I87" i="27" s="1"/>
  <c r="I88" i="27" s="1"/>
  <c r="I89" i="27" s="1"/>
  <c r="I90" i="27" s="1"/>
  <c r="I91" i="27" s="1"/>
  <c r="I92" i="27" s="1"/>
  <c r="I93" i="27" s="1"/>
  <c r="I94" i="27" s="1"/>
  <c r="I95" i="27" s="1"/>
  <c r="I96" i="27" s="1"/>
  <c r="I97" i="27" s="1"/>
  <c r="I98" i="27" s="1"/>
  <c r="I99" i="27" s="1"/>
  <c r="I100" i="27" s="1"/>
  <c r="I101" i="27" s="1"/>
  <c r="I102" i="27" s="1"/>
  <c r="I103" i="27" s="1"/>
  <c r="I104" i="27" s="1"/>
  <c r="I105" i="27" s="1"/>
  <c r="I106" i="27" s="1"/>
  <c r="I107" i="27" s="1"/>
  <c r="I108" i="27" s="1"/>
  <c r="I109" i="27" s="1"/>
  <c r="I110" i="27" s="1"/>
  <c r="I111" i="27" s="1"/>
  <c r="I112" i="27" s="1"/>
  <c r="I113" i="27" s="1"/>
  <c r="I114" i="27" s="1"/>
  <c r="I115" i="27" s="1"/>
  <c r="I116" i="27" s="1"/>
  <c r="I117" i="27" s="1"/>
  <c r="I118" i="27" s="1"/>
  <c r="I119" i="27" s="1"/>
  <c r="I120" i="27" s="1"/>
  <c r="I121" i="27" s="1"/>
  <c r="I122" i="27" s="1"/>
  <c r="I123" i="27" s="1"/>
  <c r="I124" i="27" s="1"/>
  <c r="I125" i="27" s="1"/>
  <c r="I126" i="27" s="1"/>
  <c r="I127" i="27" s="1"/>
  <c r="I128" i="27" s="1"/>
  <c r="I129" i="27" s="1"/>
  <c r="I130" i="27" s="1"/>
  <c r="I131" i="27" s="1"/>
  <c r="I132" i="27" s="1"/>
  <c r="I133" i="27" s="1"/>
  <c r="I134" i="27" s="1"/>
  <c r="I135" i="27" s="1"/>
  <c r="I136" i="27" s="1"/>
  <c r="I137" i="27" s="1"/>
  <c r="I138" i="27" s="1"/>
  <c r="I139" i="27" s="1"/>
  <c r="I140" i="27" s="1"/>
  <c r="I141" i="27" s="1"/>
  <c r="I142" i="27" s="1"/>
  <c r="I143" i="27" s="1"/>
  <c r="I144" i="27" s="1"/>
  <c r="I145" i="27" s="1"/>
  <c r="I146" i="27" s="1"/>
  <c r="I147" i="27" s="1"/>
  <c r="I148" i="27" s="1"/>
  <c r="I149" i="27" s="1"/>
  <c r="I150" i="27" s="1"/>
  <c r="I151" i="27" s="1"/>
  <c r="I152" i="27" s="1"/>
  <c r="I153" i="27" s="1"/>
  <c r="I154" i="27" s="1"/>
  <c r="I155" i="27" s="1"/>
  <c r="I156" i="27" s="1"/>
  <c r="I157" i="27" s="1"/>
  <c r="I158" i="27" s="1"/>
  <c r="I159" i="27" s="1"/>
  <c r="I160" i="27" s="1"/>
  <c r="I161" i="27" s="1"/>
  <c r="I162" i="27" s="1"/>
  <c r="I163" i="27" s="1"/>
  <c r="I164" i="27" s="1"/>
  <c r="I165" i="27" s="1"/>
  <c r="I166" i="27" s="1"/>
  <c r="I167" i="27" s="1"/>
  <c r="I168" i="27" s="1"/>
  <c r="I169" i="27" s="1"/>
  <c r="I170" i="27" s="1"/>
  <c r="I171" i="27" s="1"/>
  <c r="I172" i="27" s="1"/>
  <c r="I173" i="27" s="1"/>
  <c r="I174" i="27" s="1"/>
  <c r="I175" i="27" s="1"/>
  <c r="I176" i="27" s="1"/>
  <c r="I177" i="27" s="1"/>
  <c r="I178" i="27" s="1"/>
  <c r="I179" i="27" s="1"/>
  <c r="I180" i="27" s="1"/>
  <c r="I181" i="27" s="1"/>
  <c r="I182" i="27" s="1"/>
  <c r="I183" i="27" s="1"/>
  <c r="I184" i="27" s="1"/>
  <c r="I185" i="27" s="1"/>
  <c r="I186" i="27" s="1"/>
  <c r="I187" i="27" s="1"/>
  <c r="I188" i="27" s="1"/>
  <c r="I189" i="27" s="1"/>
  <c r="I190" i="27" s="1"/>
  <c r="I191" i="27" s="1"/>
  <c r="I192" i="27" s="1"/>
  <c r="I193" i="27" s="1"/>
  <c r="I194" i="27" s="1"/>
  <c r="I195" i="27" s="1"/>
  <c r="I196" i="27" s="1"/>
  <c r="I197" i="27" s="1"/>
  <c r="I198" i="27" s="1"/>
  <c r="I199" i="27" s="1"/>
  <c r="I200" i="27" s="1"/>
  <c r="I201" i="27" s="1"/>
  <c r="I202" i="27" s="1"/>
  <c r="I203" i="27" s="1"/>
  <c r="I204" i="27" s="1"/>
  <c r="I205" i="27" s="1"/>
  <c r="I206" i="27" s="1"/>
  <c r="I207" i="27" s="1"/>
  <c r="I208" i="27" s="1"/>
  <c r="I209" i="27" s="1"/>
  <c r="I210" i="27" s="1"/>
  <c r="I211" i="27" s="1"/>
  <c r="I212" i="27" s="1"/>
  <c r="I213" i="27" s="1"/>
  <c r="I214" i="27" s="1"/>
  <c r="I215" i="27" s="1"/>
  <c r="I216" i="27" s="1"/>
  <c r="I217" i="27" s="1"/>
  <c r="I218" i="27" s="1"/>
  <c r="I219" i="27" s="1"/>
  <c r="I220" i="27" s="1"/>
  <c r="I221" i="27" s="1"/>
  <c r="I222" i="27" s="1"/>
  <c r="I223" i="27" s="1"/>
  <c r="I224" i="27" s="1"/>
  <c r="I225" i="27" s="1"/>
  <c r="I226" i="27" s="1"/>
  <c r="I227" i="27" s="1"/>
  <c r="I228" i="27" s="1"/>
  <c r="I229" i="27" s="1"/>
  <c r="I230" i="27" s="1"/>
  <c r="I231" i="27" s="1"/>
  <c r="I232" i="27" s="1"/>
  <c r="I233" i="27" s="1"/>
  <c r="I234" i="27" s="1"/>
  <c r="I235" i="27" s="1"/>
  <c r="I236" i="27" s="1"/>
  <c r="I237" i="27" s="1"/>
  <c r="I238" i="27" s="1"/>
  <c r="I239" i="27" s="1"/>
  <c r="I240" i="27" s="1"/>
  <c r="I241" i="27" s="1"/>
  <c r="I242" i="27" s="1"/>
  <c r="I243" i="27" s="1"/>
  <c r="I244" i="27" s="1"/>
  <c r="I245" i="27" s="1"/>
  <c r="I246" i="27" s="1"/>
  <c r="I247" i="27" s="1"/>
  <c r="I248" i="27" s="1"/>
  <c r="I249" i="27" s="1"/>
  <c r="I250" i="27" s="1"/>
  <c r="I251" i="27" s="1"/>
  <c r="I252" i="27" s="1"/>
  <c r="I253" i="27" s="1"/>
  <c r="I254" i="27" s="1"/>
  <c r="I255" i="27" s="1"/>
  <c r="I256" i="27" s="1"/>
  <c r="I257" i="27" s="1"/>
  <c r="I258" i="27" s="1"/>
  <c r="I259" i="27" s="1"/>
  <c r="I260" i="27" s="1"/>
  <c r="I261" i="27" s="1"/>
  <c r="I262" i="27" s="1"/>
  <c r="I263" i="27" s="1"/>
  <c r="I264" i="27" s="1"/>
  <c r="I265" i="27" s="1"/>
  <c r="I266" i="27" s="1"/>
  <c r="I267" i="27" s="1"/>
  <c r="I268" i="27" s="1"/>
  <c r="I269" i="27" s="1"/>
  <c r="I270" i="27" s="1"/>
  <c r="I271" i="27" s="1"/>
  <c r="I272" i="27" s="1"/>
  <c r="I273" i="27" s="1"/>
  <c r="I274" i="27" s="1"/>
  <c r="I275" i="27" s="1"/>
  <c r="I276" i="27" s="1"/>
  <c r="I277" i="27" s="1"/>
  <c r="I278" i="27" s="1"/>
  <c r="I279" i="27" s="1"/>
  <c r="I280" i="27" s="1"/>
  <c r="I281" i="27" s="1"/>
  <c r="I282" i="27" s="1"/>
  <c r="I283" i="27" s="1"/>
  <c r="I284" i="27" s="1"/>
  <c r="I285" i="27" s="1"/>
  <c r="I286" i="27" s="1"/>
  <c r="I287" i="27" s="1"/>
  <c r="I288" i="27" s="1"/>
  <c r="I289" i="27" s="1"/>
  <c r="I290" i="27" s="1"/>
  <c r="I291" i="27" s="1"/>
  <c r="I292" i="27" s="1"/>
  <c r="I293" i="27" s="1"/>
  <c r="I294" i="27" s="1"/>
  <c r="I295" i="27" s="1"/>
  <c r="I296" i="27" s="1"/>
  <c r="I297" i="27" s="1"/>
  <c r="I298" i="27" s="1"/>
  <c r="I299" i="27" s="1"/>
  <c r="I300" i="27" s="1"/>
  <c r="I301" i="27" s="1"/>
  <c r="I302" i="27" s="1"/>
  <c r="I303" i="27" s="1"/>
  <c r="I304" i="27" s="1"/>
  <c r="I305" i="27" s="1"/>
  <c r="H6" i="27"/>
  <c r="G6" i="27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G213" i="27" s="1"/>
  <c r="G214" i="27" s="1"/>
  <c r="G215" i="27" s="1"/>
  <c r="G216" i="27" s="1"/>
  <c r="G217" i="27" s="1"/>
  <c r="G218" i="27" s="1"/>
  <c r="G219" i="27" s="1"/>
  <c r="G220" i="27" s="1"/>
  <c r="G221" i="27" s="1"/>
  <c r="G222" i="27" s="1"/>
  <c r="G223" i="27" s="1"/>
  <c r="G224" i="27" s="1"/>
  <c r="G225" i="27" s="1"/>
  <c r="G226" i="27" s="1"/>
  <c r="G227" i="27" s="1"/>
  <c r="G228" i="27" s="1"/>
  <c r="G229" i="27" s="1"/>
  <c r="G230" i="27" s="1"/>
  <c r="G231" i="27" s="1"/>
  <c r="G232" i="27" s="1"/>
  <c r="G233" i="27" s="1"/>
  <c r="G234" i="27" s="1"/>
  <c r="G235" i="27" s="1"/>
  <c r="G236" i="27" s="1"/>
  <c r="G237" i="27" s="1"/>
  <c r="G238" i="27" s="1"/>
  <c r="G239" i="27" s="1"/>
  <c r="G240" i="27" s="1"/>
  <c r="G241" i="27" s="1"/>
  <c r="G242" i="27" s="1"/>
  <c r="G243" i="27" s="1"/>
  <c r="G244" i="27" s="1"/>
  <c r="G245" i="27" s="1"/>
  <c r="G246" i="27" s="1"/>
  <c r="G247" i="27" s="1"/>
  <c r="G248" i="27" s="1"/>
  <c r="G249" i="27" s="1"/>
  <c r="G250" i="27" s="1"/>
  <c r="G251" i="27" s="1"/>
  <c r="G252" i="27" s="1"/>
  <c r="G253" i="27" s="1"/>
  <c r="G254" i="27" s="1"/>
  <c r="G255" i="27" s="1"/>
  <c r="G256" i="27" s="1"/>
  <c r="G257" i="27" s="1"/>
  <c r="G258" i="27" s="1"/>
  <c r="G259" i="27" s="1"/>
  <c r="G260" i="27" s="1"/>
  <c r="G261" i="27" s="1"/>
  <c r="G262" i="27" s="1"/>
  <c r="G263" i="27" s="1"/>
  <c r="G264" i="27" s="1"/>
  <c r="G265" i="27" s="1"/>
  <c r="G266" i="27" s="1"/>
  <c r="G267" i="27" s="1"/>
  <c r="G268" i="27" s="1"/>
  <c r="G269" i="27" s="1"/>
  <c r="G270" i="27" s="1"/>
  <c r="G271" i="27" s="1"/>
  <c r="G272" i="27" s="1"/>
  <c r="G273" i="27" s="1"/>
  <c r="G274" i="27" s="1"/>
  <c r="G275" i="27" s="1"/>
  <c r="G276" i="27" s="1"/>
  <c r="G277" i="27" s="1"/>
  <c r="G278" i="27" s="1"/>
  <c r="G279" i="27" s="1"/>
  <c r="G280" i="27" s="1"/>
  <c r="G281" i="27" s="1"/>
  <c r="G282" i="27" s="1"/>
  <c r="G283" i="27" s="1"/>
  <c r="G284" i="27" s="1"/>
  <c r="G285" i="27" s="1"/>
  <c r="G286" i="27" s="1"/>
  <c r="G287" i="27" s="1"/>
  <c r="G288" i="27" s="1"/>
  <c r="G289" i="27" s="1"/>
  <c r="G290" i="27" s="1"/>
  <c r="G291" i="27" s="1"/>
  <c r="G292" i="27" s="1"/>
  <c r="G293" i="27" s="1"/>
  <c r="G294" i="27" s="1"/>
  <c r="G295" i="27" s="1"/>
  <c r="G296" i="27" s="1"/>
  <c r="G297" i="27" s="1"/>
  <c r="G298" i="27" s="1"/>
  <c r="G299" i="27" s="1"/>
  <c r="G300" i="27" s="1"/>
  <c r="G301" i="27" s="1"/>
  <c r="G302" i="27" s="1"/>
  <c r="G303" i="27" s="1"/>
  <c r="G304" i="27" s="1"/>
  <c r="G305" i="27" s="1"/>
  <c r="E6" i="27"/>
  <c r="E7" i="27" s="1"/>
  <c r="D6" i="27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186" i="27" s="1"/>
  <c r="D187" i="27" s="1"/>
  <c r="D188" i="27" s="1"/>
  <c r="D189" i="27" s="1"/>
  <c r="D190" i="27" s="1"/>
  <c r="D191" i="27" s="1"/>
  <c r="D192" i="27" s="1"/>
  <c r="D193" i="27" s="1"/>
  <c r="D194" i="27" s="1"/>
  <c r="D195" i="27" s="1"/>
  <c r="D196" i="27" s="1"/>
  <c r="D197" i="27" s="1"/>
  <c r="D198" i="27" s="1"/>
  <c r="D199" i="27" s="1"/>
  <c r="D200" i="27" s="1"/>
  <c r="D201" i="27" s="1"/>
  <c r="D202" i="27" s="1"/>
  <c r="D203" i="27" s="1"/>
  <c r="D204" i="27" s="1"/>
  <c r="D205" i="27" s="1"/>
  <c r="D206" i="27" s="1"/>
  <c r="D207" i="27" s="1"/>
  <c r="D208" i="27" s="1"/>
  <c r="D209" i="27" s="1"/>
  <c r="D210" i="27" s="1"/>
  <c r="D211" i="27" s="1"/>
  <c r="D212" i="27" s="1"/>
  <c r="D213" i="27" s="1"/>
  <c r="D214" i="27" s="1"/>
  <c r="D215" i="27" s="1"/>
  <c r="D216" i="27" s="1"/>
  <c r="D217" i="27" s="1"/>
  <c r="D218" i="27" s="1"/>
  <c r="D219" i="27" s="1"/>
  <c r="D220" i="27" s="1"/>
  <c r="D221" i="27" s="1"/>
  <c r="D222" i="27" s="1"/>
  <c r="D223" i="27" s="1"/>
  <c r="D224" i="27" s="1"/>
  <c r="D225" i="27" s="1"/>
  <c r="D226" i="27" s="1"/>
  <c r="D227" i="27" s="1"/>
  <c r="D228" i="27" s="1"/>
  <c r="D229" i="27" s="1"/>
  <c r="D230" i="27" s="1"/>
  <c r="D231" i="27" s="1"/>
  <c r="D232" i="27" s="1"/>
  <c r="D233" i="27" s="1"/>
  <c r="D234" i="27" s="1"/>
  <c r="D235" i="27" s="1"/>
  <c r="D236" i="27" s="1"/>
  <c r="D237" i="27" s="1"/>
  <c r="D238" i="27" s="1"/>
  <c r="D239" i="27" s="1"/>
  <c r="D240" i="27" s="1"/>
  <c r="D241" i="27" s="1"/>
  <c r="D242" i="27" s="1"/>
  <c r="D243" i="27" s="1"/>
  <c r="D244" i="27" s="1"/>
  <c r="D245" i="27" s="1"/>
  <c r="D246" i="27" s="1"/>
  <c r="D247" i="27" s="1"/>
  <c r="D248" i="27" s="1"/>
  <c r="D249" i="27" s="1"/>
  <c r="D250" i="27" s="1"/>
  <c r="D251" i="27" s="1"/>
  <c r="D252" i="27" s="1"/>
  <c r="D253" i="27" s="1"/>
  <c r="D254" i="27" s="1"/>
  <c r="D255" i="27" s="1"/>
  <c r="D256" i="27" s="1"/>
  <c r="D257" i="27" s="1"/>
  <c r="D258" i="27" s="1"/>
  <c r="D259" i="27" s="1"/>
  <c r="D260" i="27" s="1"/>
  <c r="D261" i="27" s="1"/>
  <c r="D262" i="27" s="1"/>
  <c r="D263" i="27" s="1"/>
  <c r="D264" i="27" s="1"/>
  <c r="D265" i="27" s="1"/>
  <c r="D266" i="27" s="1"/>
  <c r="D267" i="27" s="1"/>
  <c r="D268" i="27" s="1"/>
  <c r="D269" i="27" s="1"/>
  <c r="D270" i="27" s="1"/>
  <c r="D271" i="27" s="1"/>
  <c r="D272" i="27" s="1"/>
  <c r="D273" i="27" s="1"/>
  <c r="D274" i="27" s="1"/>
  <c r="D275" i="27" s="1"/>
  <c r="D276" i="27" s="1"/>
  <c r="D277" i="27" s="1"/>
  <c r="D278" i="27" s="1"/>
  <c r="D279" i="27" s="1"/>
  <c r="D280" i="27" s="1"/>
  <c r="D281" i="27" s="1"/>
  <c r="D282" i="27" s="1"/>
  <c r="D283" i="27" s="1"/>
  <c r="D284" i="27" s="1"/>
  <c r="D285" i="27" s="1"/>
  <c r="D286" i="27" s="1"/>
  <c r="D287" i="27" s="1"/>
  <c r="D288" i="27" s="1"/>
  <c r="D289" i="27" s="1"/>
  <c r="D290" i="27" s="1"/>
  <c r="D291" i="27" s="1"/>
  <c r="D292" i="27" s="1"/>
  <c r="D293" i="27" s="1"/>
  <c r="D294" i="27" s="1"/>
  <c r="D295" i="27" s="1"/>
  <c r="D296" i="27" s="1"/>
  <c r="D297" i="27" s="1"/>
  <c r="D298" i="27" s="1"/>
  <c r="D299" i="27" s="1"/>
  <c r="D300" i="27" s="1"/>
  <c r="D301" i="27" s="1"/>
  <c r="D302" i="27" s="1"/>
  <c r="D303" i="27" s="1"/>
  <c r="D304" i="27" s="1"/>
  <c r="D305" i="27" s="1"/>
  <c r="C6" i="27"/>
  <c r="F6" i="27" s="1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7" i="27" s="1"/>
  <c r="B268" i="27" s="1"/>
  <c r="B269" i="27" s="1"/>
  <c r="B270" i="27" s="1"/>
  <c r="B271" i="27" s="1"/>
  <c r="B272" i="27" s="1"/>
  <c r="B273" i="27" s="1"/>
  <c r="B274" i="27" s="1"/>
  <c r="B275" i="27" s="1"/>
  <c r="B276" i="27" s="1"/>
  <c r="B277" i="27" s="1"/>
  <c r="B278" i="27" s="1"/>
  <c r="B279" i="27" s="1"/>
  <c r="B280" i="27" s="1"/>
  <c r="B281" i="27" s="1"/>
  <c r="B282" i="27" s="1"/>
  <c r="B283" i="27" s="1"/>
  <c r="B284" i="27" s="1"/>
  <c r="B285" i="27" s="1"/>
  <c r="B286" i="27" s="1"/>
  <c r="B287" i="27" s="1"/>
  <c r="B288" i="27" s="1"/>
  <c r="B289" i="27" s="1"/>
  <c r="B290" i="27" s="1"/>
  <c r="B291" i="27" s="1"/>
  <c r="B292" i="27" s="1"/>
  <c r="B293" i="27" s="1"/>
  <c r="B294" i="27" s="1"/>
  <c r="B295" i="27" s="1"/>
  <c r="B296" i="27" s="1"/>
  <c r="B297" i="27" s="1"/>
  <c r="B298" i="27" s="1"/>
  <c r="B299" i="27" s="1"/>
  <c r="B300" i="27" s="1"/>
  <c r="B301" i="27" s="1"/>
  <c r="B302" i="27" s="1"/>
  <c r="B303" i="27" s="1"/>
  <c r="B304" i="27" s="1"/>
  <c r="B305" i="27" s="1"/>
  <c r="F4" i="26"/>
  <c r="E5" i="26" s="1"/>
  <c r="G7" i="29" l="1"/>
  <c r="B8" i="29"/>
  <c r="I21" i="29"/>
  <c r="J7" i="29"/>
  <c r="D21" i="29"/>
  <c r="L21" i="29"/>
  <c r="C7" i="29"/>
  <c r="K7" i="29"/>
  <c r="E21" i="29"/>
  <c r="K7" i="28"/>
  <c r="I7" i="28"/>
  <c r="E7" i="28"/>
  <c r="C8" i="28" s="1"/>
  <c r="M7" i="28"/>
  <c r="L7" i="28"/>
  <c r="D10" i="28"/>
  <c r="R7" i="27"/>
  <c r="J8" i="27"/>
  <c r="E8" i="27"/>
  <c r="O8" i="27"/>
  <c r="Y8" i="27"/>
  <c r="P6" i="27"/>
  <c r="M7" i="27" s="1"/>
  <c r="Z6" i="27"/>
  <c r="W7" i="27" s="1"/>
  <c r="K6" i="27"/>
  <c r="H7" i="27" s="1"/>
  <c r="C7" i="27"/>
  <c r="F7" i="27" s="1"/>
  <c r="S7" i="27"/>
  <c r="G4" i="26"/>
  <c r="D5" i="26"/>
  <c r="C5" i="26"/>
  <c r="A12" i="25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G10" i="25"/>
  <c r="C9" i="25" s="1"/>
  <c r="B10" i="25" s="1"/>
  <c r="F5" i="26" l="1"/>
  <c r="J22" i="29"/>
  <c r="H8" i="29"/>
  <c r="I22" i="29"/>
  <c r="B9" i="29"/>
  <c r="G8" i="29"/>
  <c r="H22" i="29"/>
  <c r="F8" i="29"/>
  <c r="E22" i="29"/>
  <c r="K8" i="29"/>
  <c r="G22" i="29"/>
  <c r="M8" i="29"/>
  <c r="E8" i="29"/>
  <c r="F22" i="29"/>
  <c r="L8" i="29"/>
  <c r="D8" i="29"/>
  <c r="C22" i="29"/>
  <c r="M22" i="29"/>
  <c r="C8" i="29"/>
  <c r="I8" i="29"/>
  <c r="L22" i="29"/>
  <c r="D22" i="29"/>
  <c r="J8" i="29"/>
  <c r="K22" i="29"/>
  <c r="M8" i="28"/>
  <c r="L8" i="28"/>
  <c r="K8" i="28"/>
  <c r="I8" i="28"/>
  <c r="E8" i="28" s="1"/>
  <c r="J8" i="28"/>
  <c r="D11" i="28"/>
  <c r="P7" i="28"/>
  <c r="Z7" i="27"/>
  <c r="W8" i="27" s="1"/>
  <c r="K7" i="27"/>
  <c r="H8" i="27" s="1"/>
  <c r="P7" i="27"/>
  <c r="M8" i="27" s="1"/>
  <c r="C8" i="27"/>
  <c r="E9" i="27"/>
  <c r="J9" i="27"/>
  <c r="Y9" i="27"/>
  <c r="U7" i="27"/>
  <c r="R8" i="27" s="1"/>
  <c r="S8" i="27"/>
  <c r="O9" i="27"/>
  <c r="E6" i="26"/>
  <c r="D6" i="26"/>
  <c r="C6" i="26"/>
  <c r="J10" i="25"/>
  <c r="I10" i="25"/>
  <c r="H10" i="25"/>
  <c r="K10" i="25"/>
  <c r="C10" i="25"/>
  <c r="B11" i="25" s="1"/>
  <c r="G11" i="25"/>
  <c r="M23" i="29" l="1"/>
  <c r="E23" i="29"/>
  <c r="K9" i="29"/>
  <c r="C9" i="29"/>
  <c r="L23" i="29"/>
  <c r="D23" i="29"/>
  <c r="J9" i="29"/>
  <c r="K23" i="29"/>
  <c r="C23" i="29"/>
  <c r="I9" i="29"/>
  <c r="H23" i="29"/>
  <c r="F9" i="29"/>
  <c r="L9" i="29"/>
  <c r="J23" i="29"/>
  <c r="H9" i="29"/>
  <c r="I23" i="29"/>
  <c r="B10" i="29"/>
  <c r="G9" i="29"/>
  <c r="D9" i="29"/>
  <c r="G23" i="29"/>
  <c r="M9" i="29"/>
  <c r="E9" i="29"/>
  <c r="F23" i="29"/>
  <c r="P8" i="28"/>
  <c r="C9" i="28"/>
  <c r="N8" i="28"/>
  <c r="O8" i="28" s="1"/>
  <c r="D12" i="28"/>
  <c r="K8" i="27"/>
  <c r="H9" i="27" s="1"/>
  <c r="P8" i="27"/>
  <c r="M9" i="27" s="1"/>
  <c r="Z8" i="27"/>
  <c r="W9" i="27" s="1"/>
  <c r="U8" i="27"/>
  <c r="R9" i="27" s="1"/>
  <c r="S9" i="27"/>
  <c r="Y10" i="27"/>
  <c r="J10" i="27"/>
  <c r="F8" i="27"/>
  <c r="C9" i="27" s="1"/>
  <c r="O10" i="27"/>
  <c r="E10" i="27"/>
  <c r="D7" i="26"/>
  <c r="D8" i="26"/>
  <c r="D9" i="26" s="1"/>
  <c r="D10" i="26" s="1"/>
  <c r="C7" i="26"/>
  <c r="F6" i="26"/>
  <c r="C8" i="26"/>
  <c r="C9" i="26" s="1"/>
  <c r="E7" i="26"/>
  <c r="E8" i="26"/>
  <c r="E9" i="26" s="1"/>
  <c r="K11" i="25"/>
  <c r="H11" i="25"/>
  <c r="J11" i="25"/>
  <c r="I11" i="25"/>
  <c r="C11" i="25"/>
  <c r="B12" i="25" s="1"/>
  <c r="G12" i="25"/>
  <c r="H24" i="29" l="1"/>
  <c r="F10" i="29"/>
  <c r="G24" i="29"/>
  <c r="M10" i="29"/>
  <c r="E10" i="29"/>
  <c r="F24" i="29"/>
  <c r="L10" i="29"/>
  <c r="D10" i="29"/>
  <c r="K24" i="29"/>
  <c r="I10" i="29"/>
  <c r="M24" i="29"/>
  <c r="E24" i="29"/>
  <c r="K10" i="29"/>
  <c r="C10" i="29"/>
  <c r="L24" i="29"/>
  <c r="D24" i="29"/>
  <c r="J10" i="29"/>
  <c r="B11" i="29"/>
  <c r="C24" i="29"/>
  <c r="J24" i="29"/>
  <c r="H10" i="29"/>
  <c r="I24" i="29"/>
  <c r="G10" i="29"/>
  <c r="D13" i="28"/>
  <c r="I9" i="28"/>
  <c r="L9" i="28"/>
  <c r="M9" i="28"/>
  <c r="E9" i="28"/>
  <c r="K9" i="28"/>
  <c r="J9" i="28"/>
  <c r="P9" i="27"/>
  <c r="M10" i="27" s="1"/>
  <c r="C10" i="27"/>
  <c r="F9" i="27"/>
  <c r="Z9" i="27"/>
  <c r="W10" i="27" s="1"/>
  <c r="H10" i="27"/>
  <c r="K9" i="27"/>
  <c r="O11" i="27"/>
  <c r="Y11" i="27"/>
  <c r="J11" i="27"/>
  <c r="E11" i="27"/>
  <c r="S10" i="27"/>
  <c r="U9" i="27"/>
  <c r="R10" i="27" s="1"/>
  <c r="E10" i="26"/>
  <c r="E11" i="26"/>
  <c r="C11" i="26"/>
  <c r="C10" i="26"/>
  <c r="F7" i="26"/>
  <c r="K12" i="25"/>
  <c r="J12" i="25"/>
  <c r="H12" i="25"/>
  <c r="I12" i="25"/>
  <c r="G13" i="25"/>
  <c r="C12" i="25"/>
  <c r="B13" i="25" s="1"/>
  <c r="K25" i="29" l="1"/>
  <c r="C25" i="29"/>
  <c r="I11" i="29"/>
  <c r="J25" i="29"/>
  <c r="H11" i="29"/>
  <c r="I25" i="29"/>
  <c r="B12" i="29"/>
  <c r="G11" i="29"/>
  <c r="L11" i="29"/>
  <c r="J11" i="29"/>
  <c r="H25" i="29"/>
  <c r="F11" i="29"/>
  <c r="G25" i="29"/>
  <c r="M11" i="29"/>
  <c r="E11" i="29"/>
  <c r="D25" i="29"/>
  <c r="F25" i="29"/>
  <c r="D11" i="29"/>
  <c r="M25" i="29"/>
  <c r="E25" i="29"/>
  <c r="K11" i="29"/>
  <c r="C11" i="29"/>
  <c r="L25" i="29"/>
  <c r="P9" i="28"/>
  <c r="N9" i="28"/>
  <c r="O9" i="28" s="1"/>
  <c r="C10" i="28"/>
  <c r="D14" i="28"/>
  <c r="Z10" i="27"/>
  <c r="W11" i="27" s="1"/>
  <c r="P10" i="27"/>
  <c r="M11" i="27" s="1"/>
  <c r="K10" i="27"/>
  <c r="H11" i="27" s="1"/>
  <c r="Y12" i="27"/>
  <c r="J12" i="27"/>
  <c r="E12" i="27"/>
  <c r="U10" i="27"/>
  <c r="R11" i="27" s="1"/>
  <c r="S11" i="27"/>
  <c r="O12" i="27"/>
  <c r="F10" i="27"/>
  <c r="C11" i="27" s="1"/>
  <c r="G11" i="26"/>
  <c r="B14" i="25"/>
  <c r="K13" i="25"/>
  <c r="H13" i="25"/>
  <c r="J13" i="25"/>
  <c r="I13" i="25"/>
  <c r="C13" i="25"/>
  <c r="G14" i="25"/>
  <c r="F26" i="29" l="1"/>
  <c r="L12" i="29"/>
  <c r="D12" i="29"/>
  <c r="M26" i="29"/>
  <c r="E26" i="29"/>
  <c r="K12" i="29"/>
  <c r="C12" i="29"/>
  <c r="L26" i="29"/>
  <c r="D26" i="29"/>
  <c r="J12" i="29"/>
  <c r="B13" i="29"/>
  <c r="K26" i="29"/>
  <c r="C26" i="29"/>
  <c r="I12" i="29"/>
  <c r="J26" i="29"/>
  <c r="H12" i="29"/>
  <c r="E12" i="29"/>
  <c r="I26" i="29"/>
  <c r="G12" i="29"/>
  <c r="H26" i="29"/>
  <c r="F12" i="29"/>
  <c r="G26" i="29"/>
  <c r="M12" i="29"/>
  <c r="K10" i="28"/>
  <c r="I10" i="28"/>
  <c r="M10" i="28"/>
  <c r="E10" i="28"/>
  <c r="C11" i="28" s="1"/>
  <c r="L10" i="28"/>
  <c r="J10" i="28"/>
  <c r="D15" i="28"/>
  <c r="P11" i="27"/>
  <c r="M12" i="27" s="1"/>
  <c r="K11" i="27"/>
  <c r="H12" i="27" s="1"/>
  <c r="F11" i="27"/>
  <c r="C12" i="27" s="1"/>
  <c r="W12" i="27"/>
  <c r="Z11" i="27"/>
  <c r="Y13" i="27"/>
  <c r="U11" i="27"/>
  <c r="R12" i="27" s="1"/>
  <c r="S12" i="27"/>
  <c r="E13" i="27"/>
  <c r="J13" i="27"/>
  <c r="O13" i="27"/>
  <c r="K14" i="25"/>
  <c r="J14" i="25"/>
  <c r="I14" i="25"/>
  <c r="H14" i="25"/>
  <c r="G15" i="25"/>
  <c r="C14" i="25"/>
  <c r="B15" i="25" s="1"/>
  <c r="I27" i="29" l="1"/>
  <c r="B14" i="29"/>
  <c r="G13" i="29"/>
  <c r="H27" i="29"/>
  <c r="F13" i="29"/>
  <c r="G27" i="29"/>
  <c r="M13" i="29"/>
  <c r="E13" i="29"/>
  <c r="L27" i="29"/>
  <c r="F27" i="29"/>
  <c r="L13" i="29"/>
  <c r="D13" i="29"/>
  <c r="M27" i="29"/>
  <c r="E27" i="29"/>
  <c r="K13" i="29"/>
  <c r="C13" i="29"/>
  <c r="H13" i="29"/>
  <c r="D27" i="29"/>
  <c r="J13" i="29"/>
  <c r="K27" i="29"/>
  <c r="C27" i="29"/>
  <c r="I13" i="29"/>
  <c r="J27" i="29"/>
  <c r="M11" i="28"/>
  <c r="K11" i="28"/>
  <c r="J11" i="28"/>
  <c r="I11" i="28"/>
  <c r="E11" i="28" s="1"/>
  <c r="L11" i="28"/>
  <c r="P10" i="28"/>
  <c r="N10" i="28"/>
  <c r="O10" i="28" s="1"/>
  <c r="D16" i="28"/>
  <c r="K12" i="27"/>
  <c r="H13" i="27" s="1"/>
  <c r="F12" i="27"/>
  <c r="C13" i="27" s="1"/>
  <c r="P12" i="27"/>
  <c r="M13" i="27" s="1"/>
  <c r="W13" i="27"/>
  <c r="E14" i="27"/>
  <c r="U12" i="27"/>
  <c r="R13" i="27" s="1"/>
  <c r="S13" i="27"/>
  <c r="Z12" i="27"/>
  <c r="O14" i="27"/>
  <c r="Y14" i="27"/>
  <c r="J14" i="27"/>
  <c r="K15" i="25"/>
  <c r="J15" i="25"/>
  <c r="H15" i="25"/>
  <c r="I15" i="25"/>
  <c r="G16" i="25"/>
  <c r="C15" i="25"/>
  <c r="B16" i="25" s="1"/>
  <c r="L28" i="29" l="1"/>
  <c r="D28" i="29"/>
  <c r="J14" i="29"/>
  <c r="K28" i="29"/>
  <c r="C28" i="29"/>
  <c r="I14" i="29"/>
  <c r="J28" i="29"/>
  <c r="H14" i="29"/>
  <c r="M14" i="29"/>
  <c r="E14" i="29"/>
  <c r="I28" i="29"/>
  <c r="B15" i="29"/>
  <c r="G14" i="29"/>
  <c r="H28" i="29"/>
  <c r="F14" i="29"/>
  <c r="E28" i="29"/>
  <c r="K14" i="29"/>
  <c r="C14" i="29"/>
  <c r="G28" i="29"/>
  <c r="F28" i="29"/>
  <c r="L14" i="29"/>
  <c r="D14" i="29"/>
  <c r="M28" i="29"/>
  <c r="P11" i="28"/>
  <c r="C12" i="28"/>
  <c r="N11" i="28"/>
  <c r="O11" i="28" s="1"/>
  <c r="D17" i="28"/>
  <c r="F13" i="27"/>
  <c r="C14" i="27" s="1"/>
  <c r="P13" i="27"/>
  <c r="M14" i="27" s="1"/>
  <c r="K13" i="27"/>
  <c r="H14" i="27" s="1"/>
  <c r="U13" i="27"/>
  <c r="R14" i="27" s="1"/>
  <c r="S14" i="27"/>
  <c r="Y15" i="27"/>
  <c r="O15" i="27"/>
  <c r="J15" i="27"/>
  <c r="W14" i="27"/>
  <c r="Z13" i="27"/>
  <c r="E15" i="27"/>
  <c r="K16" i="25"/>
  <c r="H16" i="25"/>
  <c r="J16" i="25"/>
  <c r="I16" i="25"/>
  <c r="C16" i="25"/>
  <c r="B17" i="25" s="1"/>
  <c r="G17" i="25"/>
  <c r="G29" i="29" l="1"/>
  <c r="M15" i="29"/>
  <c r="E15" i="29"/>
  <c r="F29" i="29"/>
  <c r="L15" i="29"/>
  <c r="D15" i="29"/>
  <c r="M29" i="29"/>
  <c r="E29" i="29"/>
  <c r="K15" i="29"/>
  <c r="C15" i="29"/>
  <c r="L29" i="29"/>
  <c r="D29" i="29"/>
  <c r="J15" i="29"/>
  <c r="K29" i="29"/>
  <c r="C29" i="29"/>
  <c r="I15" i="29"/>
  <c r="H29" i="29"/>
  <c r="F15" i="29"/>
  <c r="J29" i="29"/>
  <c r="H15" i="29"/>
  <c r="I29" i="29"/>
  <c r="B16" i="29"/>
  <c r="G15" i="29"/>
  <c r="D18" i="28"/>
  <c r="M12" i="28"/>
  <c r="E12" i="28"/>
  <c r="L12" i="28"/>
  <c r="K12" i="28"/>
  <c r="J12" i="28"/>
  <c r="I12" i="28"/>
  <c r="P14" i="27"/>
  <c r="M15" i="27" s="1"/>
  <c r="K14" i="27"/>
  <c r="H15" i="27" s="1"/>
  <c r="F14" i="27"/>
  <c r="C15" i="27" s="1"/>
  <c r="W15" i="27"/>
  <c r="J16" i="27"/>
  <c r="O16" i="27"/>
  <c r="Z14" i="27"/>
  <c r="E16" i="27"/>
  <c r="Y16" i="27"/>
  <c r="U14" i="27"/>
  <c r="R15" i="27" s="1"/>
  <c r="S15" i="27"/>
  <c r="K17" i="25"/>
  <c r="J17" i="25"/>
  <c r="I17" i="25"/>
  <c r="H17" i="25"/>
  <c r="G18" i="25"/>
  <c r="C17" i="25"/>
  <c r="B18" i="25" s="1"/>
  <c r="J30" i="29" l="1"/>
  <c r="H16" i="29"/>
  <c r="I30" i="29"/>
  <c r="G16" i="29"/>
  <c r="H30" i="29"/>
  <c r="F16" i="29"/>
  <c r="M30" i="29"/>
  <c r="K16" i="29"/>
  <c r="C16" i="29"/>
  <c r="G30" i="29"/>
  <c r="M16" i="29"/>
  <c r="E16" i="29"/>
  <c r="F30" i="29"/>
  <c r="L16" i="29"/>
  <c r="D16" i="29"/>
  <c r="I16" i="29"/>
  <c r="E30" i="29"/>
  <c r="L30" i="29"/>
  <c r="D30" i="29"/>
  <c r="J16" i="29"/>
  <c r="K30" i="29"/>
  <c r="C30" i="29"/>
  <c r="P12" i="28"/>
  <c r="N12" i="28"/>
  <c r="O12" i="28" s="1"/>
  <c r="D19" i="28"/>
  <c r="C13" i="28"/>
  <c r="F15" i="27"/>
  <c r="C16" i="27" s="1"/>
  <c r="K15" i="27"/>
  <c r="H16" i="27" s="1"/>
  <c r="P15" i="27"/>
  <c r="M16" i="27" s="1"/>
  <c r="Y17" i="27"/>
  <c r="E17" i="27"/>
  <c r="U15" i="27"/>
  <c r="R16" i="27" s="1"/>
  <c r="S16" i="27"/>
  <c r="W16" i="27"/>
  <c r="O17" i="27"/>
  <c r="Z15" i="27"/>
  <c r="J17" i="27"/>
  <c r="B19" i="25"/>
  <c r="K18" i="25"/>
  <c r="J18" i="25"/>
  <c r="H18" i="25"/>
  <c r="I18" i="25"/>
  <c r="C18" i="25"/>
  <c r="G19" i="25"/>
  <c r="I13" i="28" l="1"/>
  <c r="L13" i="28"/>
  <c r="M13" i="28"/>
  <c r="E13" i="28"/>
  <c r="K13" i="28"/>
  <c r="J13" i="28"/>
  <c r="C14" i="28"/>
  <c r="D20" i="28"/>
  <c r="K16" i="27"/>
  <c r="H17" i="27" s="1"/>
  <c r="P16" i="27"/>
  <c r="M17" i="27" s="1"/>
  <c r="F16" i="27"/>
  <c r="C17" i="27" s="1"/>
  <c r="Y18" i="27"/>
  <c r="O18" i="27"/>
  <c r="U16" i="27"/>
  <c r="R17" i="27" s="1"/>
  <c r="S17" i="27"/>
  <c r="J18" i="27"/>
  <c r="E18" i="27"/>
  <c r="Z16" i="27"/>
  <c r="W17" i="27" s="1"/>
  <c r="K19" i="25"/>
  <c r="H19" i="25"/>
  <c r="J19" i="25"/>
  <c r="I19" i="25"/>
  <c r="C19" i="25"/>
  <c r="B20" i="25" s="1"/>
  <c r="G20" i="25"/>
  <c r="K14" i="28" l="1"/>
  <c r="I14" i="28"/>
  <c r="M14" i="28"/>
  <c r="E14" i="28"/>
  <c r="L14" i="28"/>
  <c r="J14" i="28"/>
  <c r="C15" i="28"/>
  <c r="N14" i="28"/>
  <c r="O14" i="28" s="1"/>
  <c r="P13" i="28"/>
  <c r="N13" i="28"/>
  <c r="O13" i="28" s="1"/>
  <c r="D21" i="28"/>
  <c r="F17" i="27"/>
  <c r="C18" i="27" s="1"/>
  <c r="P17" i="27"/>
  <c r="M18" i="27" s="1"/>
  <c r="Z17" i="27"/>
  <c r="W18" i="27" s="1"/>
  <c r="H18" i="27"/>
  <c r="K17" i="27"/>
  <c r="Y19" i="27"/>
  <c r="J19" i="27"/>
  <c r="S18" i="27"/>
  <c r="U17" i="27"/>
  <c r="R18" i="27" s="1"/>
  <c r="O19" i="27"/>
  <c r="E19" i="27"/>
  <c r="K20" i="25"/>
  <c r="J20" i="25"/>
  <c r="I20" i="25"/>
  <c r="H20" i="25"/>
  <c r="G21" i="25"/>
  <c r="C20" i="25"/>
  <c r="B21" i="25" s="1"/>
  <c r="M15" i="28" l="1"/>
  <c r="K15" i="28"/>
  <c r="J15" i="28"/>
  <c r="I15" i="28"/>
  <c r="E15" i="28" s="1"/>
  <c r="L15" i="28"/>
  <c r="P14" i="28"/>
  <c r="D22" i="28"/>
  <c r="P18" i="27"/>
  <c r="M19" i="27" s="1"/>
  <c r="Z18" i="27"/>
  <c r="W19" i="27" s="1"/>
  <c r="F18" i="27"/>
  <c r="C19" i="27" s="1"/>
  <c r="O20" i="27"/>
  <c r="J20" i="27"/>
  <c r="U18" i="27"/>
  <c r="R19" i="27" s="1"/>
  <c r="S19" i="27"/>
  <c r="K18" i="27"/>
  <c r="H19" i="27" s="1"/>
  <c r="E20" i="27"/>
  <c r="Y20" i="27"/>
  <c r="K21" i="25"/>
  <c r="J21" i="25"/>
  <c r="H21" i="25"/>
  <c r="I21" i="25"/>
  <c r="C21" i="25"/>
  <c r="B22" i="25" s="1"/>
  <c r="G22" i="25"/>
  <c r="P15" i="28" l="1"/>
  <c r="C16" i="28"/>
  <c r="N15" i="28"/>
  <c r="O15" i="28" s="1"/>
  <c r="D23" i="28"/>
  <c r="K19" i="27"/>
  <c r="H20" i="27" s="1"/>
  <c r="F19" i="27"/>
  <c r="C20" i="27" s="1"/>
  <c r="Z19" i="27"/>
  <c r="W20" i="27" s="1"/>
  <c r="M20" i="27"/>
  <c r="P20" i="27" s="1"/>
  <c r="P19" i="27"/>
  <c r="E21" i="27"/>
  <c r="U19" i="27"/>
  <c r="R20" i="27" s="1"/>
  <c r="S20" i="27"/>
  <c r="J21" i="27"/>
  <c r="Y21" i="27"/>
  <c r="O21" i="27"/>
  <c r="K22" i="25"/>
  <c r="H22" i="25"/>
  <c r="J22" i="25"/>
  <c r="I22" i="25"/>
  <c r="G23" i="25"/>
  <c r="C22" i="25"/>
  <c r="B23" i="25" s="1"/>
  <c r="D24" i="28" l="1"/>
  <c r="M16" i="28"/>
  <c r="E16" i="28"/>
  <c r="L16" i="28"/>
  <c r="K16" i="28"/>
  <c r="J16" i="28"/>
  <c r="I16" i="28"/>
  <c r="Z20" i="27"/>
  <c r="W21" i="27" s="1"/>
  <c r="F20" i="27"/>
  <c r="C21" i="27" s="1"/>
  <c r="K20" i="27"/>
  <c r="H21" i="27" s="1"/>
  <c r="J22" i="27"/>
  <c r="Y22" i="27"/>
  <c r="U20" i="27"/>
  <c r="R21" i="27" s="1"/>
  <c r="S21" i="27"/>
  <c r="O22" i="27"/>
  <c r="M21" i="27"/>
  <c r="P21" i="27" s="1"/>
  <c r="E22" i="27"/>
  <c r="K23" i="25"/>
  <c r="J23" i="25"/>
  <c r="I23" i="25"/>
  <c r="H23" i="25"/>
  <c r="G24" i="25"/>
  <c r="C23" i="25"/>
  <c r="B24" i="25" s="1"/>
  <c r="P16" i="28" l="1"/>
  <c r="N16" i="28"/>
  <c r="O16" i="28" s="1"/>
  <c r="C17" i="28"/>
  <c r="D25" i="28"/>
  <c r="K21" i="27"/>
  <c r="H22" i="27" s="1"/>
  <c r="F21" i="27"/>
  <c r="C22" i="27" s="1"/>
  <c r="Z21" i="27"/>
  <c r="W22" i="27" s="1"/>
  <c r="J23" i="27"/>
  <c r="O23" i="27"/>
  <c r="U21" i="27"/>
  <c r="R22" i="27" s="1"/>
  <c r="S22" i="27"/>
  <c r="M22" i="27"/>
  <c r="P22" i="27" s="1"/>
  <c r="Y23" i="27"/>
  <c r="E23" i="27"/>
  <c r="B25" i="25"/>
  <c r="K24" i="25"/>
  <c r="J24" i="25"/>
  <c r="H24" i="25"/>
  <c r="I24" i="25"/>
  <c r="C24" i="25"/>
  <c r="G25" i="25"/>
  <c r="D26" i="28" l="1"/>
  <c r="I17" i="28"/>
  <c r="M17" i="28"/>
  <c r="E17" i="28"/>
  <c r="C18" i="28" s="1"/>
  <c r="L17" i="28"/>
  <c r="K17" i="28"/>
  <c r="J17" i="28"/>
  <c r="F22" i="27"/>
  <c r="C23" i="27" s="1"/>
  <c r="Z22" i="27"/>
  <c r="W23" i="27" s="1"/>
  <c r="K22" i="27"/>
  <c r="H23" i="27" s="1"/>
  <c r="J24" i="27"/>
  <c r="Y24" i="27"/>
  <c r="O24" i="27"/>
  <c r="M23" i="27"/>
  <c r="U22" i="27"/>
  <c r="R23" i="27" s="1"/>
  <c r="S23" i="27"/>
  <c r="E24" i="27"/>
  <c r="B26" i="25"/>
  <c r="K25" i="25"/>
  <c r="H25" i="25"/>
  <c r="J25" i="25"/>
  <c r="I25" i="25"/>
  <c r="G26" i="25"/>
  <c r="C25" i="25"/>
  <c r="K18" i="28" l="1"/>
  <c r="J18" i="28"/>
  <c r="I18" i="28"/>
  <c r="M18" i="28"/>
  <c r="E18" i="28"/>
  <c r="C19" i="28" s="1"/>
  <c r="L18" i="28"/>
  <c r="P17" i="28"/>
  <c r="N17" i="28"/>
  <c r="O17" i="28" s="1"/>
  <c r="D27" i="28"/>
  <c r="Z23" i="27"/>
  <c r="W24" i="27" s="1"/>
  <c r="K23" i="27"/>
  <c r="H24" i="27" s="1"/>
  <c r="F23" i="27"/>
  <c r="C24" i="27" s="1"/>
  <c r="O25" i="27"/>
  <c r="U23" i="27"/>
  <c r="R24" i="27" s="1"/>
  <c r="S24" i="27"/>
  <c r="P23" i="27"/>
  <c r="M24" i="27" s="1"/>
  <c r="J25" i="27"/>
  <c r="Y25" i="27"/>
  <c r="E25" i="27"/>
  <c r="K26" i="25"/>
  <c r="J26" i="25"/>
  <c r="I26" i="25"/>
  <c r="H26" i="25"/>
  <c r="C26" i="25"/>
  <c r="B27" i="25" s="1"/>
  <c r="G27" i="25"/>
  <c r="M19" i="28" l="1"/>
  <c r="L19" i="28"/>
  <c r="K19" i="28"/>
  <c r="J19" i="28"/>
  <c r="I19" i="28"/>
  <c r="E19" i="28" s="1"/>
  <c r="N18" i="28"/>
  <c r="O18" i="28" s="1"/>
  <c r="P18" i="28"/>
  <c r="D28" i="28"/>
  <c r="P24" i="27"/>
  <c r="M25" i="27" s="1"/>
  <c r="K24" i="27"/>
  <c r="H25" i="27" s="1"/>
  <c r="F24" i="27"/>
  <c r="C25" i="27" s="1"/>
  <c r="W25" i="27"/>
  <c r="Z24" i="27"/>
  <c r="Y26" i="27"/>
  <c r="J26" i="27"/>
  <c r="U24" i="27"/>
  <c r="R25" i="27" s="1"/>
  <c r="S25" i="27"/>
  <c r="E26" i="27"/>
  <c r="O26" i="27"/>
  <c r="K27" i="25"/>
  <c r="J27" i="25"/>
  <c r="H27" i="25"/>
  <c r="I27" i="25"/>
  <c r="C27" i="25"/>
  <c r="B28" i="25" s="1"/>
  <c r="G28" i="25"/>
  <c r="P19" i="28" l="1"/>
  <c r="N19" i="28"/>
  <c r="O19" i="28" s="1"/>
  <c r="C20" i="28"/>
  <c r="D29" i="28"/>
  <c r="K25" i="27"/>
  <c r="H26" i="27" s="1"/>
  <c r="F25" i="27"/>
  <c r="C26" i="27" s="1"/>
  <c r="P25" i="27"/>
  <c r="M26" i="27" s="1"/>
  <c r="E27" i="27"/>
  <c r="S26" i="27"/>
  <c r="U25" i="27"/>
  <c r="R26" i="27" s="1"/>
  <c r="J27" i="27"/>
  <c r="O27" i="27"/>
  <c r="Y27" i="27"/>
  <c r="Z25" i="27"/>
  <c r="W26" i="27" s="1"/>
  <c r="K28" i="25"/>
  <c r="H28" i="25"/>
  <c r="J28" i="25"/>
  <c r="I28" i="25"/>
  <c r="G29" i="25"/>
  <c r="C28" i="25"/>
  <c r="B29" i="25" s="1"/>
  <c r="D30" i="28" l="1"/>
  <c r="M20" i="28"/>
  <c r="E20" i="28"/>
  <c r="J20" i="28"/>
  <c r="L20" i="28"/>
  <c r="K20" i="28"/>
  <c r="I20" i="28"/>
  <c r="F26" i="27"/>
  <c r="C27" i="27" s="1"/>
  <c r="P26" i="27"/>
  <c r="M27" i="27" s="1"/>
  <c r="Z26" i="27"/>
  <c r="W27" i="27" s="1"/>
  <c r="H27" i="27"/>
  <c r="K26" i="27"/>
  <c r="E28" i="27"/>
  <c r="O28" i="27"/>
  <c r="U26" i="27"/>
  <c r="R27" i="27" s="1"/>
  <c r="S27" i="27"/>
  <c r="J28" i="27"/>
  <c r="Y28" i="27"/>
  <c r="K29" i="25"/>
  <c r="J29" i="25"/>
  <c r="I29" i="25"/>
  <c r="H29" i="25"/>
  <c r="C29" i="25"/>
  <c r="B30" i="25" s="1"/>
  <c r="G30" i="25"/>
  <c r="D31" i="28" l="1"/>
  <c r="P20" i="28"/>
  <c r="N20" i="28"/>
  <c r="O20" i="28" s="1"/>
  <c r="C21" i="28"/>
  <c r="P27" i="27"/>
  <c r="M28" i="27" s="1"/>
  <c r="Z27" i="27"/>
  <c r="W28" i="27" s="1"/>
  <c r="F27" i="27"/>
  <c r="C28" i="27" s="1"/>
  <c r="J29" i="27"/>
  <c r="O29" i="27"/>
  <c r="U27" i="27"/>
  <c r="R28" i="27" s="1"/>
  <c r="S28" i="27"/>
  <c r="Y29" i="27"/>
  <c r="E29" i="27"/>
  <c r="K27" i="27"/>
  <c r="H28" i="27" s="1"/>
  <c r="K30" i="25"/>
  <c r="J30" i="25"/>
  <c r="H30" i="25"/>
  <c r="I30" i="25"/>
  <c r="G31" i="25"/>
  <c r="C30" i="25"/>
  <c r="B31" i="25" s="1"/>
  <c r="D32" i="28" l="1"/>
  <c r="I21" i="28"/>
  <c r="M21" i="28"/>
  <c r="E21" i="28"/>
  <c r="L21" i="28"/>
  <c r="K21" i="28"/>
  <c r="J21" i="28"/>
  <c r="Z28" i="27"/>
  <c r="W29" i="27" s="1"/>
  <c r="F28" i="27"/>
  <c r="C29" i="27" s="1"/>
  <c r="K28" i="27"/>
  <c r="H29" i="27" s="1"/>
  <c r="M29" i="27"/>
  <c r="P28" i="27"/>
  <c r="E30" i="27"/>
  <c r="O30" i="27"/>
  <c r="J30" i="27"/>
  <c r="Y30" i="27"/>
  <c r="U28" i="27"/>
  <c r="R29" i="27" s="1"/>
  <c r="S29" i="27"/>
  <c r="B32" i="25"/>
  <c r="K31" i="25"/>
  <c r="H31" i="25"/>
  <c r="J31" i="25"/>
  <c r="I31" i="25"/>
  <c r="G32" i="25"/>
  <c r="C31" i="25"/>
  <c r="P21" i="28" l="1"/>
  <c r="N21" i="28"/>
  <c r="O21" i="28" s="1"/>
  <c r="C22" i="28"/>
  <c r="D33" i="28"/>
  <c r="F29" i="27"/>
  <c r="C30" i="27" s="1"/>
  <c r="K29" i="27"/>
  <c r="H30" i="27" s="1"/>
  <c r="Z29" i="27"/>
  <c r="W30" i="27" s="1"/>
  <c r="Y31" i="27"/>
  <c r="J31" i="27"/>
  <c r="P29" i="27"/>
  <c r="M30" i="27" s="1"/>
  <c r="O31" i="27"/>
  <c r="E31" i="27"/>
  <c r="U29" i="27"/>
  <c r="R30" i="27" s="1"/>
  <c r="S30" i="27"/>
  <c r="K32" i="25"/>
  <c r="J32" i="25"/>
  <c r="I32" i="25"/>
  <c r="H32" i="25"/>
  <c r="C32" i="25"/>
  <c r="B33" i="25" s="1"/>
  <c r="G33" i="25"/>
  <c r="D34" i="28" l="1"/>
  <c r="K22" i="28"/>
  <c r="J22" i="28"/>
  <c r="I22" i="28"/>
  <c r="M22" i="28"/>
  <c r="E22" i="28"/>
  <c r="L22" i="28"/>
  <c r="Z30" i="27"/>
  <c r="W31" i="27" s="1"/>
  <c r="H31" i="27"/>
  <c r="K30" i="27"/>
  <c r="P30" i="27"/>
  <c r="M31" i="27" s="1"/>
  <c r="R31" i="27"/>
  <c r="C31" i="27"/>
  <c r="F31" i="27" s="1"/>
  <c r="F30" i="27"/>
  <c r="E32" i="27"/>
  <c r="U30" i="27"/>
  <c r="S31" i="27"/>
  <c r="J32" i="27"/>
  <c r="K31" i="27"/>
  <c r="O32" i="27"/>
  <c r="Y32" i="27"/>
  <c r="K33" i="25"/>
  <c r="J33" i="25"/>
  <c r="H33" i="25"/>
  <c r="I33" i="25"/>
  <c r="G34" i="25"/>
  <c r="C33" i="25"/>
  <c r="B34" i="25" s="1"/>
  <c r="D35" i="28" l="1"/>
  <c r="P22" i="28"/>
  <c r="N22" i="28"/>
  <c r="O22" i="28" s="1"/>
  <c r="C23" i="28"/>
  <c r="P31" i="27"/>
  <c r="M32" i="27" s="1"/>
  <c r="Z31" i="27"/>
  <c r="W32" i="27" s="1"/>
  <c r="O33" i="27"/>
  <c r="U31" i="27"/>
  <c r="R32" i="27" s="1"/>
  <c r="S32" i="27"/>
  <c r="C32" i="27"/>
  <c r="J33" i="27"/>
  <c r="K32" i="27"/>
  <c r="Y33" i="27"/>
  <c r="E33" i="27"/>
  <c r="F32" i="27"/>
  <c r="H32" i="27"/>
  <c r="K34" i="25"/>
  <c r="H34" i="25"/>
  <c r="J34" i="25"/>
  <c r="I34" i="25"/>
  <c r="C34" i="25"/>
  <c r="B35" i="25" s="1"/>
  <c r="G35" i="25"/>
  <c r="M23" i="28" l="1"/>
  <c r="L23" i="28"/>
  <c r="K23" i="28"/>
  <c r="J23" i="28"/>
  <c r="I23" i="28"/>
  <c r="E23" i="28" s="1"/>
  <c r="D36" i="28"/>
  <c r="Z32" i="27"/>
  <c r="W33" i="27" s="1"/>
  <c r="P32" i="27"/>
  <c r="M33" i="27" s="1"/>
  <c r="Y34" i="27"/>
  <c r="E34" i="27"/>
  <c r="O34" i="27"/>
  <c r="J34" i="27"/>
  <c r="C33" i="27"/>
  <c r="H33" i="27"/>
  <c r="U32" i="27"/>
  <c r="R33" i="27" s="1"/>
  <c r="S33" i="27"/>
  <c r="J35" i="25"/>
  <c r="K35" i="25"/>
  <c r="I35" i="25"/>
  <c r="H35" i="25"/>
  <c r="C35" i="25"/>
  <c r="B36" i="25" s="1"/>
  <c r="G36" i="25"/>
  <c r="P23" i="28" l="1"/>
  <c r="N23" i="28"/>
  <c r="O23" i="28" s="1"/>
  <c r="C24" i="28"/>
  <c r="D37" i="28"/>
  <c r="P33" i="27"/>
  <c r="M34" i="27" s="1"/>
  <c r="Z33" i="27"/>
  <c r="W34" i="27" s="1"/>
  <c r="J35" i="27"/>
  <c r="H34" i="27"/>
  <c r="E35" i="27"/>
  <c r="Y35" i="27"/>
  <c r="K33" i="27"/>
  <c r="O35" i="27"/>
  <c r="S34" i="27"/>
  <c r="U33" i="27"/>
  <c r="R34" i="27" s="1"/>
  <c r="F33" i="27"/>
  <c r="C34" i="27" s="1"/>
  <c r="J36" i="25"/>
  <c r="G37" i="25"/>
  <c r="C36" i="25"/>
  <c r="B37" i="25"/>
  <c r="I36" i="25"/>
  <c r="K36" i="25"/>
  <c r="H36" i="25"/>
  <c r="D38" i="28" l="1"/>
  <c r="M24" i="28"/>
  <c r="E24" i="28"/>
  <c r="C25" i="28" s="1"/>
  <c r="L24" i="28"/>
  <c r="K24" i="28"/>
  <c r="J24" i="28"/>
  <c r="I24" i="28"/>
  <c r="F34" i="27"/>
  <c r="C35" i="27" s="1"/>
  <c r="Z34" i="27"/>
  <c r="W35" i="27" s="1"/>
  <c r="P34" i="27"/>
  <c r="M35" i="27" s="1"/>
  <c r="O36" i="27"/>
  <c r="Y36" i="27"/>
  <c r="J36" i="27"/>
  <c r="K34" i="27"/>
  <c r="H35" i="27" s="1"/>
  <c r="U34" i="27"/>
  <c r="R35" i="27" s="1"/>
  <c r="S35" i="27"/>
  <c r="E36" i="27"/>
  <c r="J37" i="25"/>
  <c r="K37" i="25"/>
  <c r="G38" i="25"/>
  <c r="I37" i="25"/>
  <c r="H37" i="25"/>
  <c r="C37" i="25"/>
  <c r="B38" i="25" s="1"/>
  <c r="I25" i="28" l="1"/>
  <c r="M25" i="28"/>
  <c r="E25" i="28"/>
  <c r="L25" i="28"/>
  <c r="K25" i="28"/>
  <c r="J25" i="28"/>
  <c r="C26" i="28"/>
  <c r="D39" i="28"/>
  <c r="P24" i="28"/>
  <c r="N24" i="28"/>
  <c r="O24" i="28" s="1"/>
  <c r="Z35" i="27"/>
  <c r="W36" i="27" s="1"/>
  <c r="K35" i="27"/>
  <c r="H36" i="27" s="1"/>
  <c r="P35" i="27"/>
  <c r="M36" i="27" s="1"/>
  <c r="C36" i="27"/>
  <c r="F36" i="27" s="1"/>
  <c r="F35" i="27"/>
  <c r="Y37" i="27"/>
  <c r="J37" i="27"/>
  <c r="E37" i="27"/>
  <c r="U35" i="27"/>
  <c r="R36" i="27" s="1"/>
  <c r="S36" i="27"/>
  <c r="O37" i="27"/>
  <c r="J38" i="25"/>
  <c r="H38" i="25"/>
  <c r="G39" i="25"/>
  <c r="C38" i="25"/>
  <c r="B39" i="25" s="1"/>
  <c r="K38" i="25"/>
  <c r="I38" i="25"/>
  <c r="P25" i="28" l="1"/>
  <c r="N25" i="28"/>
  <c r="O25" i="28" s="1"/>
  <c r="D40" i="28"/>
  <c r="K26" i="28"/>
  <c r="J26" i="28"/>
  <c r="I26" i="28"/>
  <c r="M26" i="28"/>
  <c r="E26" i="28"/>
  <c r="L26" i="28"/>
  <c r="C27" i="28"/>
  <c r="K36" i="27"/>
  <c r="H37" i="27" s="1"/>
  <c r="M37" i="27"/>
  <c r="P36" i="27"/>
  <c r="R37" i="27"/>
  <c r="Z36" i="27"/>
  <c r="W37" i="27" s="1"/>
  <c r="C37" i="27"/>
  <c r="J38" i="27"/>
  <c r="E38" i="27"/>
  <c r="P37" i="27"/>
  <c r="O38" i="27"/>
  <c r="Y38" i="27"/>
  <c r="U36" i="27"/>
  <c r="S37" i="27"/>
  <c r="J39" i="25"/>
  <c r="I39" i="25"/>
  <c r="H39" i="25"/>
  <c r="G40" i="25"/>
  <c r="C39" i="25"/>
  <c r="B40" i="25" s="1"/>
  <c r="K39" i="25"/>
  <c r="M27" i="28" l="1"/>
  <c r="L27" i="28"/>
  <c r="K27" i="28"/>
  <c r="J27" i="28"/>
  <c r="I27" i="28"/>
  <c r="E27" i="28" s="1"/>
  <c r="D41" i="28"/>
  <c r="P26" i="28"/>
  <c r="N26" i="28"/>
  <c r="O26" i="28" s="1"/>
  <c r="Z37" i="27"/>
  <c r="W38" i="27" s="1"/>
  <c r="K37" i="27"/>
  <c r="H38" i="27" s="1"/>
  <c r="F37" i="27"/>
  <c r="C38" i="27" s="1"/>
  <c r="Y39" i="27"/>
  <c r="O39" i="27"/>
  <c r="M38" i="27"/>
  <c r="U37" i="27"/>
  <c r="R38" i="27" s="1"/>
  <c r="S38" i="27"/>
  <c r="E39" i="27"/>
  <c r="J39" i="27"/>
  <c r="J40" i="25"/>
  <c r="K40" i="25"/>
  <c r="I40" i="25"/>
  <c r="H40" i="25"/>
  <c r="G41" i="25"/>
  <c r="C40" i="25"/>
  <c r="B41" i="25" s="1"/>
  <c r="P27" i="28" l="1"/>
  <c r="N27" i="28"/>
  <c r="O27" i="28" s="1"/>
  <c r="C28" i="28"/>
  <c r="D42" i="28"/>
  <c r="F38" i="27"/>
  <c r="C39" i="27" s="1"/>
  <c r="K38" i="27"/>
  <c r="H39" i="27" s="1"/>
  <c r="Z38" i="27"/>
  <c r="W39" i="27" s="1"/>
  <c r="Y40" i="27"/>
  <c r="E40" i="27"/>
  <c r="U38" i="27"/>
  <c r="R39" i="27" s="1"/>
  <c r="S39" i="27"/>
  <c r="P38" i="27"/>
  <c r="M39" i="27" s="1"/>
  <c r="J40" i="27"/>
  <c r="O40" i="27"/>
  <c r="J41" i="25"/>
  <c r="K41" i="25"/>
  <c r="I41" i="25"/>
  <c r="H41" i="25"/>
  <c r="C41" i="25"/>
  <c r="B42" i="25" s="1"/>
  <c r="G42" i="25"/>
  <c r="D43" i="28" l="1"/>
  <c r="M28" i="28"/>
  <c r="E28" i="28"/>
  <c r="J28" i="28"/>
  <c r="L28" i="28"/>
  <c r="K28" i="28"/>
  <c r="I28" i="28"/>
  <c r="K39" i="27"/>
  <c r="H40" i="27" s="1"/>
  <c r="P39" i="27"/>
  <c r="M40" i="27" s="1"/>
  <c r="Z39" i="27"/>
  <c r="W40" i="27" s="1"/>
  <c r="C40" i="27"/>
  <c r="F39" i="27"/>
  <c r="J41" i="27"/>
  <c r="Y41" i="27"/>
  <c r="E41" i="27"/>
  <c r="S40" i="27"/>
  <c r="U39" i="27"/>
  <c r="R40" i="27" s="1"/>
  <c r="O41" i="27"/>
  <c r="J42" i="25"/>
  <c r="K42" i="25"/>
  <c r="I42" i="25"/>
  <c r="H42" i="25"/>
  <c r="C42" i="25"/>
  <c r="B43" i="25" s="1"/>
  <c r="G43" i="25"/>
  <c r="P28" i="28" l="1"/>
  <c r="N28" i="28"/>
  <c r="O28" i="28" s="1"/>
  <c r="C29" i="28"/>
  <c r="D44" i="28"/>
  <c r="Z40" i="27"/>
  <c r="W41" i="27" s="1"/>
  <c r="P40" i="27"/>
  <c r="M41" i="27" s="1"/>
  <c r="K40" i="27"/>
  <c r="H41" i="27" s="1"/>
  <c r="C41" i="27"/>
  <c r="F41" i="27" s="1"/>
  <c r="F40" i="27"/>
  <c r="Y42" i="27"/>
  <c r="E42" i="27"/>
  <c r="O42" i="27"/>
  <c r="J42" i="27"/>
  <c r="U40" i="27"/>
  <c r="R41" i="27" s="1"/>
  <c r="S41" i="27"/>
  <c r="J43" i="25"/>
  <c r="I43" i="25"/>
  <c r="C43" i="25"/>
  <c r="G44" i="25"/>
  <c r="K43" i="25"/>
  <c r="B44" i="25"/>
  <c r="H43" i="25"/>
  <c r="D45" i="28" l="1"/>
  <c r="I29" i="28"/>
  <c r="L29" i="28"/>
  <c r="M29" i="28"/>
  <c r="E29" i="28"/>
  <c r="K29" i="28"/>
  <c r="J29" i="28"/>
  <c r="K41" i="27"/>
  <c r="H42" i="27" s="1"/>
  <c r="P41" i="27"/>
  <c r="M42" i="27" s="1"/>
  <c r="Z41" i="27"/>
  <c r="W42" i="27" s="1"/>
  <c r="J43" i="27"/>
  <c r="O43" i="27"/>
  <c r="E43" i="27"/>
  <c r="U41" i="27"/>
  <c r="R42" i="27" s="1"/>
  <c r="S42" i="27"/>
  <c r="C42" i="27"/>
  <c r="Y43" i="27"/>
  <c r="J44" i="25"/>
  <c r="I44" i="25"/>
  <c r="K44" i="25"/>
  <c r="H44" i="25"/>
  <c r="C44" i="25"/>
  <c r="B45" i="25" s="1"/>
  <c r="G45" i="25"/>
  <c r="P29" i="28" l="1"/>
  <c r="N29" i="28"/>
  <c r="O29" i="28" s="1"/>
  <c r="C30" i="28"/>
  <c r="D46" i="28"/>
  <c r="P42" i="27"/>
  <c r="M43" i="27" s="1"/>
  <c r="Z42" i="27"/>
  <c r="W43" i="27" s="1"/>
  <c r="K42" i="27"/>
  <c r="H43" i="27" s="1"/>
  <c r="C43" i="27"/>
  <c r="F43" i="27" s="1"/>
  <c r="J44" i="27"/>
  <c r="U42" i="27"/>
  <c r="R43" i="27" s="1"/>
  <c r="S43" i="27"/>
  <c r="F42" i="27"/>
  <c r="E44" i="27"/>
  <c r="O44" i="27"/>
  <c r="Y44" i="27"/>
  <c r="J45" i="25"/>
  <c r="I45" i="25"/>
  <c r="G46" i="25"/>
  <c r="K45" i="25"/>
  <c r="H45" i="25"/>
  <c r="C45" i="25"/>
  <c r="B46" i="25" s="1"/>
  <c r="D47" i="28" l="1"/>
  <c r="K30" i="28"/>
  <c r="J30" i="28"/>
  <c r="I30" i="28"/>
  <c r="M30" i="28"/>
  <c r="E30" i="28"/>
  <c r="L30" i="28"/>
  <c r="Z43" i="27"/>
  <c r="W44" i="27" s="1"/>
  <c r="K43" i="27"/>
  <c r="H44" i="27" s="1"/>
  <c r="P43" i="27"/>
  <c r="M44" i="27" s="1"/>
  <c r="O45" i="27"/>
  <c r="U43" i="27"/>
  <c r="R44" i="27" s="1"/>
  <c r="S44" i="27"/>
  <c r="C44" i="27"/>
  <c r="E45" i="27"/>
  <c r="F44" i="27"/>
  <c r="Y45" i="27"/>
  <c r="J45" i="27"/>
  <c r="J46" i="25"/>
  <c r="I46" i="25"/>
  <c r="C46" i="25"/>
  <c r="B47" i="25" s="1"/>
  <c r="G47" i="25"/>
  <c r="K46" i="25"/>
  <c r="H46" i="25"/>
  <c r="P30" i="28" l="1"/>
  <c r="N30" i="28"/>
  <c r="O30" i="28" s="1"/>
  <c r="C31" i="28"/>
  <c r="D48" i="28"/>
  <c r="K44" i="27"/>
  <c r="H45" i="27" s="1"/>
  <c r="P44" i="27"/>
  <c r="M45" i="27" s="1"/>
  <c r="Z44" i="27"/>
  <c r="W45" i="27" s="1"/>
  <c r="C45" i="27"/>
  <c r="Y46" i="27"/>
  <c r="E46" i="27"/>
  <c r="U44" i="27"/>
  <c r="R45" i="27" s="1"/>
  <c r="S45" i="27"/>
  <c r="O46" i="27"/>
  <c r="J46" i="27"/>
  <c r="J47" i="25"/>
  <c r="I47" i="25"/>
  <c r="K47" i="25"/>
  <c r="H47" i="25"/>
  <c r="C47" i="25"/>
  <c r="B48" i="25" s="1"/>
  <c r="G48" i="25"/>
  <c r="D49" i="28" l="1"/>
  <c r="M31" i="28"/>
  <c r="E31" i="28"/>
  <c r="C32" i="28" s="1"/>
  <c r="L31" i="28"/>
  <c r="K31" i="28"/>
  <c r="J31" i="28"/>
  <c r="I31" i="28"/>
  <c r="Z45" i="27"/>
  <c r="W46" i="27" s="1"/>
  <c r="P45" i="27"/>
  <c r="M46" i="27" s="1"/>
  <c r="K45" i="27"/>
  <c r="H46" i="27" s="1"/>
  <c r="C46" i="27"/>
  <c r="O47" i="27"/>
  <c r="F45" i="27"/>
  <c r="U45" i="27"/>
  <c r="R46" i="27" s="1"/>
  <c r="S46" i="27"/>
  <c r="E47" i="27"/>
  <c r="J47" i="27"/>
  <c r="Y47" i="27"/>
  <c r="J48" i="25"/>
  <c r="I48" i="25"/>
  <c r="G49" i="25"/>
  <c r="H48" i="25"/>
  <c r="K48" i="25"/>
  <c r="C48" i="25"/>
  <c r="B49" i="25" s="1"/>
  <c r="M32" i="28" l="1"/>
  <c r="L32" i="28"/>
  <c r="J32" i="28"/>
  <c r="K32" i="28"/>
  <c r="I32" i="28"/>
  <c r="E32" i="28" s="1"/>
  <c r="D50" i="28"/>
  <c r="P31" i="28"/>
  <c r="N31" i="28"/>
  <c r="O31" i="28" s="1"/>
  <c r="P46" i="27"/>
  <c r="M47" i="27" s="1"/>
  <c r="K46" i="27"/>
  <c r="H47" i="27" s="1"/>
  <c r="Z46" i="27"/>
  <c r="W47" i="27" s="1"/>
  <c r="C47" i="27"/>
  <c r="J48" i="27"/>
  <c r="F46" i="27"/>
  <c r="E48" i="27"/>
  <c r="U46" i="27"/>
  <c r="R47" i="27" s="1"/>
  <c r="S47" i="27"/>
  <c r="Y48" i="27"/>
  <c r="O48" i="27"/>
  <c r="J49" i="25"/>
  <c r="I49" i="25"/>
  <c r="H49" i="25"/>
  <c r="C49" i="25"/>
  <c r="B50" i="25" s="1"/>
  <c r="G50" i="25"/>
  <c r="K49" i="25"/>
  <c r="P32" i="28" l="1"/>
  <c r="N32" i="28"/>
  <c r="O32" i="28" s="1"/>
  <c r="C33" i="28"/>
  <c r="D51" i="28"/>
  <c r="K47" i="27"/>
  <c r="H48" i="27" s="1"/>
  <c r="Z47" i="27"/>
  <c r="W48" i="27" s="1"/>
  <c r="P47" i="27"/>
  <c r="M48" i="27" s="1"/>
  <c r="S48" i="27"/>
  <c r="U47" i="27"/>
  <c r="R48" i="27" s="1"/>
  <c r="E49" i="27"/>
  <c r="Y49" i="27"/>
  <c r="F47" i="27"/>
  <c r="C48" i="27" s="1"/>
  <c r="O49" i="27"/>
  <c r="J49" i="27"/>
  <c r="J50" i="25"/>
  <c r="I50" i="25"/>
  <c r="K50" i="25"/>
  <c r="C50" i="25"/>
  <c r="B51" i="25" s="1"/>
  <c r="H50" i="25"/>
  <c r="G51" i="25"/>
  <c r="D52" i="28" l="1"/>
  <c r="I33" i="28"/>
  <c r="M33" i="28"/>
  <c r="E33" i="28"/>
  <c r="L33" i="28"/>
  <c r="K33" i="28"/>
  <c r="J33" i="28"/>
  <c r="F48" i="27"/>
  <c r="C49" i="27" s="1"/>
  <c r="Z48" i="27"/>
  <c r="W49" i="27" s="1"/>
  <c r="P48" i="27"/>
  <c r="M49" i="27" s="1"/>
  <c r="H49" i="27"/>
  <c r="K49" i="27" s="1"/>
  <c r="K48" i="27"/>
  <c r="O50" i="27"/>
  <c r="E50" i="27"/>
  <c r="J50" i="27"/>
  <c r="Y50" i="27"/>
  <c r="U48" i="27"/>
  <c r="R49" i="27" s="1"/>
  <c r="S49" i="27"/>
  <c r="J51" i="25"/>
  <c r="I51" i="25"/>
  <c r="C51" i="25"/>
  <c r="G52" i="25"/>
  <c r="B52" i="25"/>
  <c r="K51" i="25"/>
  <c r="H51" i="25"/>
  <c r="P33" i="28" l="1"/>
  <c r="N33" i="28"/>
  <c r="O33" i="28" s="1"/>
  <c r="D53" i="28"/>
  <c r="C34" i="28"/>
  <c r="Z49" i="27"/>
  <c r="W50" i="27" s="1"/>
  <c r="P49" i="27"/>
  <c r="M50" i="27" s="1"/>
  <c r="R50" i="27"/>
  <c r="F49" i="27"/>
  <c r="C50" i="27" s="1"/>
  <c r="Y51" i="27"/>
  <c r="E51" i="27"/>
  <c r="H50" i="27"/>
  <c r="O51" i="27"/>
  <c r="J51" i="27"/>
  <c r="K50" i="27"/>
  <c r="U49" i="27"/>
  <c r="S50" i="27"/>
  <c r="J52" i="25"/>
  <c r="I52" i="25"/>
  <c r="K52" i="25"/>
  <c r="H52" i="25"/>
  <c r="C52" i="25"/>
  <c r="G53" i="25"/>
  <c r="B53" i="25"/>
  <c r="K34" i="28" l="1"/>
  <c r="J34" i="28"/>
  <c r="I34" i="28"/>
  <c r="M34" i="28"/>
  <c r="E34" i="28"/>
  <c r="C35" i="28" s="1"/>
  <c r="L34" i="28"/>
  <c r="D54" i="28"/>
  <c r="P50" i="27"/>
  <c r="M51" i="27" s="1"/>
  <c r="F50" i="27"/>
  <c r="C51" i="27" s="1"/>
  <c r="Z50" i="27"/>
  <c r="W51" i="27" s="1"/>
  <c r="O52" i="27"/>
  <c r="Y52" i="27"/>
  <c r="R51" i="27"/>
  <c r="E52" i="27"/>
  <c r="J52" i="27"/>
  <c r="H51" i="27"/>
  <c r="U50" i="27"/>
  <c r="S51" i="27"/>
  <c r="K53" i="25"/>
  <c r="J53" i="25"/>
  <c r="I53" i="25"/>
  <c r="G54" i="25"/>
  <c r="H53" i="25"/>
  <c r="C53" i="25"/>
  <c r="B54" i="25" s="1"/>
  <c r="K35" i="28" l="1"/>
  <c r="M35" i="28"/>
  <c r="L35" i="28"/>
  <c r="J35" i="28"/>
  <c r="I35" i="28"/>
  <c r="E35" i="28" s="1"/>
  <c r="P34" i="28"/>
  <c r="N34" i="28"/>
  <c r="O34" i="28" s="1"/>
  <c r="D55" i="28"/>
  <c r="F51" i="27"/>
  <c r="C52" i="27" s="1"/>
  <c r="Z51" i="27"/>
  <c r="W52" i="27" s="1"/>
  <c r="P51" i="27"/>
  <c r="M52" i="27" s="1"/>
  <c r="E53" i="27"/>
  <c r="O53" i="27"/>
  <c r="J53" i="27"/>
  <c r="K51" i="27"/>
  <c r="H52" i="27" s="1"/>
  <c r="U51" i="27"/>
  <c r="R52" i="27" s="1"/>
  <c r="S52" i="27"/>
  <c r="Y53" i="27"/>
  <c r="K54" i="25"/>
  <c r="J54" i="25"/>
  <c r="I54" i="25"/>
  <c r="H54" i="25"/>
  <c r="C54" i="25"/>
  <c r="B55" i="25" s="1"/>
  <c r="G55" i="25"/>
  <c r="P35" i="28" l="1"/>
  <c r="C36" i="28"/>
  <c r="N35" i="28"/>
  <c r="O35" i="28" s="1"/>
  <c r="D56" i="28"/>
  <c r="K52" i="27"/>
  <c r="H53" i="27" s="1"/>
  <c r="Z52" i="27"/>
  <c r="W53" i="27" s="1"/>
  <c r="P52" i="27"/>
  <c r="M53" i="27" s="1"/>
  <c r="C53" i="27"/>
  <c r="F52" i="27"/>
  <c r="E54" i="27"/>
  <c r="J54" i="27"/>
  <c r="Y54" i="27"/>
  <c r="U52" i="27"/>
  <c r="R53" i="27" s="1"/>
  <c r="S53" i="27"/>
  <c r="O54" i="27"/>
  <c r="K55" i="25"/>
  <c r="J55" i="25"/>
  <c r="I55" i="25"/>
  <c r="G56" i="25"/>
  <c r="H55" i="25"/>
  <c r="C55" i="25"/>
  <c r="B56" i="25" s="1"/>
  <c r="D57" i="28" l="1"/>
  <c r="M36" i="28"/>
  <c r="I36" i="28"/>
  <c r="E36" i="28" s="1"/>
  <c r="L36" i="28"/>
  <c r="K36" i="28"/>
  <c r="J36" i="28"/>
  <c r="Z53" i="27"/>
  <c r="W54" i="27" s="1"/>
  <c r="P53" i="27"/>
  <c r="M54" i="27" s="1"/>
  <c r="K53" i="27"/>
  <c r="H54" i="27" s="1"/>
  <c r="C54" i="27"/>
  <c r="F53" i="27"/>
  <c r="Y55" i="27"/>
  <c r="J55" i="27"/>
  <c r="E55" i="27"/>
  <c r="O55" i="27"/>
  <c r="U53" i="27"/>
  <c r="R54" i="27" s="1"/>
  <c r="S54" i="27"/>
  <c r="K56" i="25"/>
  <c r="J56" i="25"/>
  <c r="I56" i="25"/>
  <c r="H56" i="25"/>
  <c r="C56" i="25"/>
  <c r="G57" i="25"/>
  <c r="B57" i="25"/>
  <c r="P36" i="28" l="1"/>
  <c r="N36" i="28"/>
  <c r="O36" i="28" s="1"/>
  <c r="C37" i="28"/>
  <c r="D58" i="28"/>
  <c r="K54" i="27"/>
  <c r="H55" i="27" s="1"/>
  <c r="P54" i="27"/>
  <c r="M55" i="27" s="1"/>
  <c r="R55" i="27"/>
  <c r="Z54" i="27"/>
  <c r="W55" i="27" s="1"/>
  <c r="C55" i="27"/>
  <c r="O56" i="27"/>
  <c r="E56" i="27"/>
  <c r="J56" i="27"/>
  <c r="Y56" i="27"/>
  <c r="F54" i="27"/>
  <c r="U54" i="27"/>
  <c r="S55" i="27"/>
  <c r="K57" i="25"/>
  <c r="J57" i="25"/>
  <c r="I57" i="25"/>
  <c r="G58" i="25"/>
  <c r="H57" i="25"/>
  <c r="C57" i="25"/>
  <c r="B58" i="25" s="1"/>
  <c r="D59" i="28" l="1"/>
  <c r="K37" i="28"/>
  <c r="I37" i="28"/>
  <c r="E37" i="28"/>
  <c r="M37" i="28"/>
  <c r="L37" i="28"/>
  <c r="J37" i="28"/>
  <c r="P55" i="27"/>
  <c r="M56" i="27" s="1"/>
  <c r="Z55" i="27"/>
  <c r="W56" i="27" s="1"/>
  <c r="K55" i="27"/>
  <c r="H56" i="27" s="1"/>
  <c r="J57" i="27"/>
  <c r="S56" i="27"/>
  <c r="U55" i="27"/>
  <c r="R56" i="27" s="1"/>
  <c r="Y57" i="27"/>
  <c r="F55" i="27"/>
  <c r="C56" i="27" s="1"/>
  <c r="E57" i="27"/>
  <c r="O57" i="27"/>
  <c r="K58" i="25"/>
  <c r="J58" i="25"/>
  <c r="I58" i="25"/>
  <c r="H58" i="25"/>
  <c r="G59" i="25"/>
  <c r="C58" i="25"/>
  <c r="B59" i="25" s="1"/>
  <c r="P37" i="28" l="1"/>
  <c r="N37" i="28"/>
  <c r="O37" i="28" s="1"/>
  <c r="C38" i="28"/>
  <c r="D60" i="28"/>
  <c r="F56" i="27"/>
  <c r="C57" i="27" s="1"/>
  <c r="H57" i="27"/>
  <c r="K56" i="27"/>
  <c r="Z56" i="27"/>
  <c r="W57" i="27" s="1"/>
  <c r="R57" i="27"/>
  <c r="M57" i="27"/>
  <c r="P56" i="27"/>
  <c r="E58" i="27"/>
  <c r="Y58" i="27"/>
  <c r="J58" i="27"/>
  <c r="K57" i="27"/>
  <c r="O58" i="27"/>
  <c r="U56" i="27"/>
  <c r="S57" i="27"/>
  <c r="K59" i="25"/>
  <c r="J59" i="25"/>
  <c r="I59" i="25"/>
  <c r="H59" i="25"/>
  <c r="G60" i="25"/>
  <c r="C59" i="25"/>
  <c r="B60" i="25" s="1"/>
  <c r="D61" i="28" l="1"/>
  <c r="I38" i="28"/>
  <c r="M38" i="28"/>
  <c r="E38" i="28"/>
  <c r="J38" i="28"/>
  <c r="L38" i="28"/>
  <c r="K38" i="28"/>
  <c r="Z57" i="27"/>
  <c r="W58" i="27" s="1"/>
  <c r="F57" i="27"/>
  <c r="C58" i="27" s="1"/>
  <c r="M58" i="27"/>
  <c r="Y59" i="27"/>
  <c r="H58" i="27"/>
  <c r="J59" i="27"/>
  <c r="K58" i="27"/>
  <c r="E59" i="27"/>
  <c r="O59" i="27"/>
  <c r="P58" i="27"/>
  <c r="U57" i="27"/>
  <c r="R58" i="27" s="1"/>
  <c r="S58" i="27"/>
  <c r="P57" i="27"/>
  <c r="K60" i="25"/>
  <c r="J60" i="25"/>
  <c r="I60" i="25"/>
  <c r="H60" i="25"/>
  <c r="G61" i="25"/>
  <c r="C60" i="25"/>
  <c r="B61" i="25" s="1"/>
  <c r="P38" i="28" l="1"/>
  <c r="N38" i="28"/>
  <c r="O38" i="28" s="1"/>
  <c r="C39" i="28"/>
  <c r="D62" i="28"/>
  <c r="F58" i="27"/>
  <c r="C59" i="27" s="1"/>
  <c r="Z58" i="27"/>
  <c r="W59" i="27" s="1"/>
  <c r="O60" i="27"/>
  <c r="P59" i="27"/>
  <c r="Y60" i="27"/>
  <c r="E60" i="27"/>
  <c r="M59" i="27"/>
  <c r="J60" i="27"/>
  <c r="K59" i="27"/>
  <c r="U58" i="27"/>
  <c r="R59" i="27" s="1"/>
  <c r="S59" i="27"/>
  <c r="H59" i="27"/>
  <c r="K61" i="25"/>
  <c r="J61" i="25"/>
  <c r="I61" i="25"/>
  <c r="H61" i="25"/>
  <c r="G62" i="25"/>
  <c r="C61" i="25"/>
  <c r="B62" i="25" s="1"/>
  <c r="D63" i="28" l="1"/>
  <c r="K39" i="28"/>
  <c r="M39" i="28"/>
  <c r="L39" i="28"/>
  <c r="J39" i="28"/>
  <c r="I39" i="28"/>
  <c r="E39" i="28" s="1"/>
  <c r="Z59" i="27"/>
  <c r="W60" i="27" s="1"/>
  <c r="F59" i="27"/>
  <c r="C60" i="27" s="1"/>
  <c r="U59" i="27"/>
  <c r="R60" i="27" s="1"/>
  <c r="S60" i="27"/>
  <c r="O61" i="27"/>
  <c r="M60" i="27"/>
  <c r="J61" i="27"/>
  <c r="K60" i="27"/>
  <c r="Y61" i="27"/>
  <c r="E61" i="27"/>
  <c r="H60" i="27"/>
  <c r="K62" i="25"/>
  <c r="J62" i="25"/>
  <c r="I62" i="25"/>
  <c r="H62" i="25"/>
  <c r="G63" i="25"/>
  <c r="C62" i="25"/>
  <c r="B63" i="25" s="1"/>
  <c r="P39" i="28" l="1"/>
  <c r="N39" i="28"/>
  <c r="O39" i="28" s="1"/>
  <c r="C40" i="28"/>
  <c r="D64" i="28"/>
  <c r="F60" i="27"/>
  <c r="C61" i="27" s="1"/>
  <c r="Z60" i="27"/>
  <c r="W61" i="27" s="1"/>
  <c r="O62" i="27"/>
  <c r="E62" i="27"/>
  <c r="J62" i="27"/>
  <c r="K61" i="27"/>
  <c r="U60" i="27"/>
  <c r="R61" i="27" s="1"/>
  <c r="S61" i="27"/>
  <c r="Y62" i="27"/>
  <c r="H61" i="27"/>
  <c r="P60" i="27"/>
  <c r="M61" i="27" s="1"/>
  <c r="K63" i="25"/>
  <c r="J63" i="25"/>
  <c r="I63" i="25"/>
  <c r="H63" i="25"/>
  <c r="G64" i="25"/>
  <c r="C63" i="25"/>
  <c r="B64" i="25" s="1"/>
  <c r="D65" i="28" l="1"/>
  <c r="M40" i="28"/>
  <c r="I40" i="28"/>
  <c r="E40" i="28" s="1"/>
  <c r="J40" i="28"/>
  <c r="L40" i="28"/>
  <c r="K40" i="28"/>
  <c r="Z61" i="27"/>
  <c r="W62" i="27" s="1"/>
  <c r="P61" i="27"/>
  <c r="M62" i="27" s="1"/>
  <c r="F61" i="27"/>
  <c r="C62" i="27" s="1"/>
  <c r="E63" i="27"/>
  <c r="Y63" i="27"/>
  <c r="U61" i="27"/>
  <c r="R62" i="27" s="1"/>
  <c r="S62" i="27"/>
  <c r="O63" i="27"/>
  <c r="J63" i="27"/>
  <c r="H62" i="27"/>
  <c r="K64" i="25"/>
  <c r="J64" i="25"/>
  <c r="I64" i="25"/>
  <c r="H64" i="25"/>
  <c r="G65" i="25"/>
  <c r="C64" i="25"/>
  <c r="B65" i="25" s="1"/>
  <c r="P40" i="28" l="1"/>
  <c r="N40" i="28"/>
  <c r="O40" i="28" s="1"/>
  <c r="C41" i="28"/>
  <c r="D66" i="28"/>
  <c r="F62" i="27"/>
  <c r="C63" i="27" s="1"/>
  <c r="P62" i="27"/>
  <c r="M63" i="27" s="1"/>
  <c r="Z62" i="27"/>
  <c r="W63" i="27" s="1"/>
  <c r="J64" i="27"/>
  <c r="O64" i="27"/>
  <c r="U62" i="27"/>
  <c r="R63" i="27" s="1"/>
  <c r="S63" i="27"/>
  <c r="Y64" i="27"/>
  <c r="E64" i="27"/>
  <c r="K62" i="27"/>
  <c r="H63" i="27" s="1"/>
  <c r="K65" i="25"/>
  <c r="J65" i="25"/>
  <c r="I65" i="25"/>
  <c r="H65" i="25"/>
  <c r="G66" i="25"/>
  <c r="C65" i="25"/>
  <c r="B66" i="25" s="1"/>
  <c r="D67" i="28" l="1"/>
  <c r="K41" i="28"/>
  <c r="E41" i="28"/>
  <c r="C42" i="28" s="1"/>
  <c r="M41" i="28"/>
  <c r="L41" i="28"/>
  <c r="J41" i="28"/>
  <c r="I41" i="28"/>
  <c r="P63" i="27"/>
  <c r="M64" i="27" s="1"/>
  <c r="Z63" i="27"/>
  <c r="W64" i="27" s="1"/>
  <c r="K63" i="27"/>
  <c r="H64" i="27" s="1"/>
  <c r="C64" i="27"/>
  <c r="F63" i="27"/>
  <c r="J65" i="27"/>
  <c r="E65" i="27"/>
  <c r="Y65" i="27"/>
  <c r="S64" i="27"/>
  <c r="U63" i="27"/>
  <c r="R64" i="27" s="1"/>
  <c r="O65" i="27"/>
  <c r="K66" i="25"/>
  <c r="J66" i="25"/>
  <c r="I66" i="25"/>
  <c r="H66" i="25"/>
  <c r="G67" i="25"/>
  <c r="C66" i="25"/>
  <c r="B67" i="25" s="1"/>
  <c r="I42" i="28" l="1"/>
  <c r="M42" i="28"/>
  <c r="E42" i="28"/>
  <c r="L42" i="28"/>
  <c r="K42" i="28"/>
  <c r="J42" i="28"/>
  <c r="C43" i="28"/>
  <c r="N42" i="28"/>
  <c r="O42" i="28" s="1"/>
  <c r="P41" i="28"/>
  <c r="N41" i="28"/>
  <c r="O41" i="28" s="1"/>
  <c r="D68" i="28"/>
  <c r="Z64" i="27"/>
  <c r="W65" i="27" s="1"/>
  <c r="K64" i="27"/>
  <c r="H65" i="27" s="1"/>
  <c r="R65" i="27"/>
  <c r="P64" i="27"/>
  <c r="M65" i="27" s="1"/>
  <c r="C65" i="27"/>
  <c r="E66" i="27"/>
  <c r="Y66" i="27"/>
  <c r="F64" i="27"/>
  <c r="O66" i="27"/>
  <c r="J66" i="27"/>
  <c r="U64" i="27"/>
  <c r="S65" i="27"/>
  <c r="K67" i="25"/>
  <c r="J67" i="25"/>
  <c r="I67" i="25"/>
  <c r="H67" i="25"/>
  <c r="G68" i="25"/>
  <c r="C67" i="25"/>
  <c r="B68" i="25" s="1"/>
  <c r="K43" i="28" l="1"/>
  <c r="J43" i="28"/>
  <c r="I43" i="28"/>
  <c r="E43" i="28" s="1"/>
  <c r="M43" i="28"/>
  <c r="L43" i="28"/>
  <c r="D69" i="28"/>
  <c r="P42" i="28"/>
  <c r="K65" i="27"/>
  <c r="H66" i="27" s="1"/>
  <c r="P65" i="27"/>
  <c r="M66" i="27" s="1"/>
  <c r="Z65" i="27"/>
  <c r="W66" i="27" s="1"/>
  <c r="C66" i="27"/>
  <c r="O67" i="27"/>
  <c r="Y67" i="27"/>
  <c r="J67" i="27"/>
  <c r="U65" i="27"/>
  <c r="R66" i="27" s="1"/>
  <c r="S66" i="27"/>
  <c r="F65" i="27"/>
  <c r="E67" i="27"/>
  <c r="K68" i="25"/>
  <c r="J68" i="25"/>
  <c r="I68" i="25"/>
  <c r="H68" i="25"/>
  <c r="G69" i="25"/>
  <c r="C68" i="25"/>
  <c r="B69" i="25" s="1"/>
  <c r="P43" i="28" l="1"/>
  <c r="N43" i="28"/>
  <c r="O43" i="28" s="1"/>
  <c r="C44" i="28"/>
  <c r="D70" i="28"/>
  <c r="P66" i="27"/>
  <c r="M67" i="27" s="1"/>
  <c r="Z66" i="27"/>
  <c r="W67" i="27" s="1"/>
  <c r="K66" i="27"/>
  <c r="H67" i="27" s="1"/>
  <c r="O68" i="27"/>
  <c r="J68" i="27"/>
  <c r="C67" i="27"/>
  <c r="Y68" i="27"/>
  <c r="U66" i="27"/>
  <c r="R67" i="27" s="1"/>
  <c r="S67" i="27"/>
  <c r="F66" i="27"/>
  <c r="E68" i="27"/>
  <c r="K69" i="25"/>
  <c r="J69" i="25"/>
  <c r="I69" i="25"/>
  <c r="H69" i="25"/>
  <c r="G70" i="25"/>
  <c r="C69" i="25"/>
  <c r="B70" i="25" s="1"/>
  <c r="D71" i="28" l="1"/>
  <c r="M44" i="28"/>
  <c r="I44" i="28"/>
  <c r="E44" i="28" s="1"/>
  <c r="K44" i="28"/>
  <c r="L44" i="28"/>
  <c r="J44" i="28"/>
  <c r="Z67" i="27"/>
  <c r="W68" i="27" s="1"/>
  <c r="K67" i="27"/>
  <c r="H68" i="27" s="1"/>
  <c r="P67" i="27"/>
  <c r="M68" i="27" s="1"/>
  <c r="O69" i="27"/>
  <c r="Y69" i="27"/>
  <c r="E69" i="27"/>
  <c r="J69" i="27"/>
  <c r="U67" i="27"/>
  <c r="R68" i="27" s="1"/>
  <c r="S68" i="27"/>
  <c r="F67" i="27"/>
  <c r="C68" i="27" s="1"/>
  <c r="K70" i="25"/>
  <c r="J70" i="25"/>
  <c r="I70" i="25"/>
  <c r="H70" i="25"/>
  <c r="G71" i="25"/>
  <c r="C70" i="25"/>
  <c r="B71" i="25" s="1"/>
  <c r="P44" i="28" l="1"/>
  <c r="N44" i="28"/>
  <c r="O44" i="28" s="1"/>
  <c r="C45" i="28"/>
  <c r="D72" i="28"/>
  <c r="K68" i="27"/>
  <c r="H69" i="27" s="1"/>
  <c r="P68" i="27"/>
  <c r="M69" i="27" s="1"/>
  <c r="F68" i="27"/>
  <c r="C69" i="27" s="1"/>
  <c r="W69" i="27"/>
  <c r="Z69" i="27" s="1"/>
  <c r="Z68" i="27"/>
  <c r="O70" i="27"/>
  <c r="E70" i="27"/>
  <c r="Y70" i="27"/>
  <c r="J70" i="27"/>
  <c r="U68" i="27"/>
  <c r="R69" i="27" s="1"/>
  <c r="S69" i="27"/>
  <c r="K71" i="25"/>
  <c r="J71" i="25"/>
  <c r="I71" i="25"/>
  <c r="H71" i="25"/>
  <c r="G72" i="25"/>
  <c r="C71" i="25"/>
  <c r="B72" i="25" s="1"/>
  <c r="D73" i="28" l="1"/>
  <c r="K45" i="28"/>
  <c r="M45" i="28"/>
  <c r="L45" i="28"/>
  <c r="J45" i="28"/>
  <c r="I45" i="28"/>
  <c r="E45" i="28" s="1"/>
  <c r="P69" i="27"/>
  <c r="M70" i="27" s="1"/>
  <c r="F69" i="27"/>
  <c r="C70" i="27" s="1"/>
  <c r="K69" i="27"/>
  <c r="H70" i="27" s="1"/>
  <c r="E71" i="27"/>
  <c r="J71" i="27"/>
  <c r="W70" i="27"/>
  <c r="Y71" i="27"/>
  <c r="Z70" i="27"/>
  <c r="U69" i="27"/>
  <c r="R70" i="27" s="1"/>
  <c r="S70" i="27"/>
  <c r="O71" i="27"/>
  <c r="K72" i="25"/>
  <c r="J72" i="25"/>
  <c r="I72" i="25"/>
  <c r="H72" i="25"/>
  <c r="G73" i="25"/>
  <c r="C72" i="25"/>
  <c r="B73" i="25" s="1"/>
  <c r="P45" i="28" l="1"/>
  <c r="N45" i="28"/>
  <c r="O45" i="28" s="1"/>
  <c r="C46" i="28"/>
  <c r="D74" i="28"/>
  <c r="K70" i="27"/>
  <c r="H71" i="27" s="1"/>
  <c r="F70" i="27"/>
  <c r="C71" i="27" s="1"/>
  <c r="P70" i="27"/>
  <c r="M71" i="27" s="1"/>
  <c r="U70" i="27"/>
  <c r="R71" i="27" s="1"/>
  <c r="S71" i="27"/>
  <c r="W71" i="27"/>
  <c r="Y72" i="27"/>
  <c r="Z71" i="27"/>
  <c r="J72" i="27"/>
  <c r="E72" i="27"/>
  <c r="O72" i="27"/>
  <c r="K73" i="25"/>
  <c r="J73" i="25"/>
  <c r="I73" i="25"/>
  <c r="H73" i="25"/>
  <c r="G74" i="25"/>
  <c r="C73" i="25"/>
  <c r="B74" i="25" s="1"/>
  <c r="D75" i="28" l="1"/>
  <c r="I46" i="28"/>
  <c r="M46" i="28"/>
  <c r="E46" i="28"/>
  <c r="K46" i="28"/>
  <c r="J46" i="28"/>
  <c r="L46" i="28"/>
  <c r="F71" i="27"/>
  <c r="C72" i="27" s="1"/>
  <c r="R72" i="27"/>
  <c r="P71" i="27"/>
  <c r="M72" i="27" s="1"/>
  <c r="K71" i="27"/>
  <c r="H72" i="27" s="1"/>
  <c r="E73" i="27"/>
  <c r="J73" i="27"/>
  <c r="Y73" i="27"/>
  <c r="W72" i="27"/>
  <c r="O73" i="27"/>
  <c r="S72" i="27"/>
  <c r="U71" i="27"/>
  <c r="K74" i="25"/>
  <c r="J74" i="25"/>
  <c r="I74" i="25"/>
  <c r="H74" i="25"/>
  <c r="G75" i="25"/>
  <c r="C74" i="25"/>
  <c r="B75" i="25" s="1"/>
  <c r="P46" i="28" l="1"/>
  <c r="N46" i="28"/>
  <c r="O46" i="28" s="1"/>
  <c r="C47" i="28"/>
  <c r="D76" i="28"/>
  <c r="K72" i="27"/>
  <c r="H73" i="27" s="1"/>
  <c r="P72" i="27"/>
  <c r="M73" i="27" s="1"/>
  <c r="F72" i="27"/>
  <c r="C73" i="27" s="1"/>
  <c r="O74" i="27"/>
  <c r="Z72" i="27"/>
  <c r="W73" i="27" s="1"/>
  <c r="Y74" i="27"/>
  <c r="E74" i="27"/>
  <c r="J74" i="27"/>
  <c r="U72" i="27"/>
  <c r="R73" i="27" s="1"/>
  <c r="S73" i="27"/>
  <c r="K75" i="25"/>
  <c r="J75" i="25"/>
  <c r="I75" i="25"/>
  <c r="H75" i="25"/>
  <c r="G76" i="25"/>
  <c r="C75" i="25"/>
  <c r="B76" i="25" s="1"/>
  <c r="K47" i="28" l="1"/>
  <c r="M47" i="28"/>
  <c r="L47" i="28"/>
  <c r="J47" i="28"/>
  <c r="I47" i="28"/>
  <c r="E47" i="28" s="1"/>
  <c r="D77" i="28"/>
  <c r="F73" i="27"/>
  <c r="C74" i="27" s="1"/>
  <c r="P73" i="27"/>
  <c r="M74" i="27" s="1"/>
  <c r="Z73" i="27"/>
  <c r="W74" i="27" s="1"/>
  <c r="R74" i="27"/>
  <c r="H74" i="27"/>
  <c r="K73" i="27"/>
  <c r="J75" i="27"/>
  <c r="E75" i="27"/>
  <c r="Y75" i="27"/>
  <c r="O75" i="27"/>
  <c r="U73" i="27"/>
  <c r="S74" i="27"/>
  <c r="K76" i="25"/>
  <c r="J76" i="25"/>
  <c r="I76" i="25"/>
  <c r="H76" i="25"/>
  <c r="G77" i="25"/>
  <c r="C76" i="25"/>
  <c r="B77" i="25" s="1"/>
  <c r="P47" i="28" l="1"/>
  <c r="N47" i="28"/>
  <c r="O47" i="28" s="1"/>
  <c r="C48" i="28"/>
  <c r="D78" i="28"/>
  <c r="P74" i="27"/>
  <c r="M75" i="27" s="1"/>
  <c r="Z74" i="27"/>
  <c r="W75" i="27" s="1"/>
  <c r="F74" i="27"/>
  <c r="C75" i="27" s="1"/>
  <c r="H75" i="27"/>
  <c r="K75" i="27" s="1"/>
  <c r="O76" i="27"/>
  <c r="Y76" i="27"/>
  <c r="U74" i="27"/>
  <c r="R75" i="27" s="1"/>
  <c r="S75" i="27"/>
  <c r="E76" i="27"/>
  <c r="K74" i="27"/>
  <c r="J76" i="27"/>
  <c r="K77" i="25"/>
  <c r="J77" i="25"/>
  <c r="I77" i="25"/>
  <c r="H77" i="25"/>
  <c r="G78" i="25"/>
  <c r="C77" i="25"/>
  <c r="B78" i="25" s="1"/>
  <c r="D79" i="28" l="1"/>
  <c r="M48" i="28"/>
  <c r="I48" i="28"/>
  <c r="E48" i="28" s="1"/>
  <c r="L48" i="28"/>
  <c r="K48" i="28"/>
  <c r="J48" i="28"/>
  <c r="Z75" i="27"/>
  <c r="W76" i="27" s="1"/>
  <c r="F75" i="27"/>
  <c r="C76" i="27" s="1"/>
  <c r="P75" i="27"/>
  <c r="M76" i="27" s="1"/>
  <c r="O77" i="27"/>
  <c r="E77" i="27"/>
  <c r="U75" i="27"/>
  <c r="R76" i="27" s="1"/>
  <c r="S76" i="27"/>
  <c r="Y77" i="27"/>
  <c r="H76" i="27"/>
  <c r="J77" i="27"/>
  <c r="K78" i="25"/>
  <c r="J78" i="25"/>
  <c r="I78" i="25"/>
  <c r="H78" i="25"/>
  <c r="G79" i="25"/>
  <c r="C78" i="25"/>
  <c r="B79" i="25" s="1"/>
  <c r="P48" i="28" l="1"/>
  <c r="N48" i="28"/>
  <c r="O48" i="28" s="1"/>
  <c r="C49" i="28"/>
  <c r="D80" i="28"/>
  <c r="F76" i="27"/>
  <c r="C77" i="27" s="1"/>
  <c r="P76" i="27"/>
  <c r="M77" i="27" s="1"/>
  <c r="Z76" i="27"/>
  <c r="W77" i="27" s="1"/>
  <c r="O78" i="27"/>
  <c r="Y78" i="27"/>
  <c r="U76" i="27"/>
  <c r="R77" i="27" s="1"/>
  <c r="S77" i="27"/>
  <c r="E78" i="27"/>
  <c r="K76" i="27"/>
  <c r="H77" i="27" s="1"/>
  <c r="J78" i="27"/>
  <c r="K79" i="25"/>
  <c r="J79" i="25"/>
  <c r="I79" i="25"/>
  <c r="H79" i="25"/>
  <c r="G80" i="25"/>
  <c r="C79" i="25"/>
  <c r="B80" i="25" s="1"/>
  <c r="D81" i="28" l="1"/>
  <c r="K49" i="28"/>
  <c r="L49" i="28"/>
  <c r="J49" i="28"/>
  <c r="I49" i="28"/>
  <c r="E49" i="28"/>
  <c r="M49" i="28"/>
  <c r="P77" i="27"/>
  <c r="M78" i="27" s="1"/>
  <c r="Z77" i="27"/>
  <c r="W78" i="27" s="1"/>
  <c r="K77" i="27"/>
  <c r="H78" i="27" s="1"/>
  <c r="C78" i="27"/>
  <c r="F77" i="27"/>
  <c r="O79" i="27"/>
  <c r="E79" i="27"/>
  <c r="U77" i="27"/>
  <c r="R78" i="27" s="1"/>
  <c r="S78" i="27"/>
  <c r="J79" i="27"/>
  <c r="Y79" i="27"/>
  <c r="K80" i="25"/>
  <c r="J80" i="25"/>
  <c r="I80" i="25"/>
  <c r="H80" i="25"/>
  <c r="G81" i="25"/>
  <c r="C80" i="25"/>
  <c r="B81" i="25" s="1"/>
  <c r="P49" i="28" l="1"/>
  <c r="N49" i="28"/>
  <c r="O49" i="28" s="1"/>
  <c r="D82" i="28"/>
  <c r="C50" i="28"/>
  <c r="Z78" i="27"/>
  <c r="W79" i="27" s="1"/>
  <c r="K78" i="27"/>
  <c r="H79" i="27" s="1"/>
  <c r="P78" i="27"/>
  <c r="M79" i="27" s="1"/>
  <c r="C79" i="27"/>
  <c r="U78" i="27"/>
  <c r="R79" i="27" s="1"/>
  <c r="S79" i="27"/>
  <c r="E80" i="27"/>
  <c r="J80" i="27"/>
  <c r="Y80" i="27"/>
  <c r="O80" i="27"/>
  <c r="F78" i="27"/>
  <c r="K81" i="25"/>
  <c r="J81" i="25"/>
  <c r="I81" i="25"/>
  <c r="H81" i="25"/>
  <c r="G82" i="25"/>
  <c r="C81" i="25"/>
  <c r="B82" i="25" s="1"/>
  <c r="I50" i="28" l="1"/>
  <c r="M50" i="28"/>
  <c r="E50" i="28"/>
  <c r="L50" i="28"/>
  <c r="K50" i="28"/>
  <c r="J50" i="28"/>
  <c r="C51" i="28"/>
  <c r="D83" i="28"/>
  <c r="K79" i="27"/>
  <c r="H80" i="27" s="1"/>
  <c r="R80" i="27"/>
  <c r="P79" i="27"/>
  <c r="M80" i="27" s="1"/>
  <c r="Z79" i="27"/>
  <c r="W80" i="27" s="1"/>
  <c r="C80" i="27"/>
  <c r="F80" i="27" s="1"/>
  <c r="J81" i="27"/>
  <c r="F79" i="27"/>
  <c r="Y81" i="27"/>
  <c r="E81" i="27"/>
  <c r="S80" i="27"/>
  <c r="U79" i="27"/>
  <c r="O81" i="27"/>
  <c r="K82" i="25"/>
  <c r="J82" i="25"/>
  <c r="I82" i="25"/>
  <c r="H82" i="25"/>
  <c r="G83" i="25"/>
  <c r="C82" i="25"/>
  <c r="B83" i="25" s="1"/>
  <c r="P50" i="28" l="1"/>
  <c r="N50" i="28"/>
  <c r="O50" i="28" s="1"/>
  <c r="D84" i="28"/>
  <c r="K51" i="28"/>
  <c r="E51" i="28"/>
  <c r="M51" i="28"/>
  <c r="L51" i="28"/>
  <c r="J51" i="28"/>
  <c r="I51" i="28"/>
  <c r="Z80" i="27"/>
  <c r="W81" i="27" s="1"/>
  <c r="P80" i="27"/>
  <c r="M81" i="27" s="1"/>
  <c r="K80" i="27"/>
  <c r="H81" i="27" s="1"/>
  <c r="U80" i="27"/>
  <c r="R81" i="27" s="1"/>
  <c r="S81" i="27"/>
  <c r="Y82" i="27"/>
  <c r="E82" i="27"/>
  <c r="O82" i="27"/>
  <c r="C81" i="27"/>
  <c r="F81" i="27" s="1"/>
  <c r="J82" i="27"/>
  <c r="K83" i="25"/>
  <c r="J83" i="25"/>
  <c r="I83" i="25"/>
  <c r="H83" i="25"/>
  <c r="G84" i="25"/>
  <c r="C83" i="25"/>
  <c r="B84" i="25" s="1"/>
  <c r="P51" i="28" l="1"/>
  <c r="C52" i="28"/>
  <c r="D85" i="28"/>
  <c r="N51" i="28"/>
  <c r="O51" i="28" s="1"/>
  <c r="K81" i="27"/>
  <c r="H82" i="27" s="1"/>
  <c r="P81" i="27"/>
  <c r="M82" i="27" s="1"/>
  <c r="Z81" i="27"/>
  <c r="W82" i="27" s="1"/>
  <c r="U81" i="27"/>
  <c r="R82" i="27" s="1"/>
  <c r="S82" i="27"/>
  <c r="O83" i="27"/>
  <c r="E83" i="27"/>
  <c r="C82" i="27"/>
  <c r="F82" i="27" s="1"/>
  <c r="J83" i="27"/>
  <c r="Y83" i="27"/>
  <c r="K84" i="25"/>
  <c r="J84" i="25"/>
  <c r="I84" i="25"/>
  <c r="H84" i="25"/>
  <c r="G85" i="25"/>
  <c r="C84" i="25"/>
  <c r="B85" i="25" s="1"/>
  <c r="D86" i="28" l="1"/>
  <c r="M52" i="28"/>
  <c r="I52" i="28"/>
  <c r="E52" i="28" s="1"/>
  <c r="L52" i="28"/>
  <c r="K52" i="28"/>
  <c r="J52" i="28"/>
  <c r="P82" i="27"/>
  <c r="M83" i="27" s="1"/>
  <c r="Z82" i="27"/>
  <c r="W83" i="27" s="1"/>
  <c r="K82" i="27"/>
  <c r="H83" i="27" s="1"/>
  <c r="C83" i="27"/>
  <c r="F83" i="27" s="1"/>
  <c r="E84" i="27"/>
  <c r="O84" i="27"/>
  <c r="J84" i="27"/>
  <c r="Y84" i="27"/>
  <c r="U82" i="27"/>
  <c r="R83" i="27" s="1"/>
  <c r="S83" i="27"/>
  <c r="K85" i="25"/>
  <c r="J85" i="25"/>
  <c r="I85" i="25"/>
  <c r="H85" i="25"/>
  <c r="G86" i="25"/>
  <c r="C85" i="25"/>
  <c r="B86" i="25" s="1"/>
  <c r="P52" i="28" l="1"/>
  <c r="N52" i="28"/>
  <c r="O52" i="28" s="1"/>
  <c r="C53" i="28"/>
  <c r="D87" i="28"/>
  <c r="Z83" i="27"/>
  <c r="W84" i="27" s="1"/>
  <c r="K83" i="27"/>
  <c r="H84" i="27" s="1"/>
  <c r="P83" i="27"/>
  <c r="M84" i="27" s="1"/>
  <c r="Y85" i="27"/>
  <c r="J85" i="27"/>
  <c r="O85" i="27"/>
  <c r="U83" i="27"/>
  <c r="R84" i="27" s="1"/>
  <c r="S84" i="27"/>
  <c r="C84" i="27"/>
  <c r="E85" i="27"/>
  <c r="K86" i="25"/>
  <c r="J86" i="25"/>
  <c r="I86" i="25"/>
  <c r="H86" i="25"/>
  <c r="G87" i="25"/>
  <c r="C86" i="25"/>
  <c r="B87" i="25" s="1"/>
  <c r="D88" i="28" l="1"/>
  <c r="K53" i="28"/>
  <c r="I53" i="28"/>
  <c r="E53" i="28" s="1"/>
  <c r="M53" i="28"/>
  <c r="L53" i="28"/>
  <c r="J53" i="28"/>
  <c r="K84" i="27"/>
  <c r="H85" i="27" s="1"/>
  <c r="P84" i="27"/>
  <c r="M85" i="27" s="1"/>
  <c r="Z84" i="27"/>
  <c r="W85" i="27" s="1"/>
  <c r="Y86" i="27"/>
  <c r="U84" i="27"/>
  <c r="R85" i="27" s="1"/>
  <c r="S85" i="27"/>
  <c r="O86" i="27"/>
  <c r="F84" i="27"/>
  <c r="C85" i="27" s="1"/>
  <c r="J86" i="27"/>
  <c r="E86" i="27"/>
  <c r="K87" i="25"/>
  <c r="J87" i="25"/>
  <c r="I87" i="25"/>
  <c r="H87" i="25"/>
  <c r="G88" i="25"/>
  <c r="C87" i="25"/>
  <c r="B88" i="25" s="1"/>
  <c r="P53" i="28" l="1"/>
  <c r="N53" i="28"/>
  <c r="O53" i="28" s="1"/>
  <c r="C54" i="28"/>
  <c r="D89" i="28"/>
  <c r="F85" i="27"/>
  <c r="C86" i="27" s="1"/>
  <c r="P85" i="27"/>
  <c r="M86" i="27" s="1"/>
  <c r="Z85" i="27"/>
  <c r="W86" i="27" s="1"/>
  <c r="H86" i="27"/>
  <c r="K85" i="27"/>
  <c r="Y87" i="27"/>
  <c r="U85" i="27"/>
  <c r="R86" i="27" s="1"/>
  <c r="S86" i="27"/>
  <c r="O87" i="27"/>
  <c r="J87" i="27"/>
  <c r="E87" i="27"/>
  <c r="K88" i="25"/>
  <c r="J88" i="25"/>
  <c r="I88" i="25"/>
  <c r="H88" i="25"/>
  <c r="G89" i="25"/>
  <c r="C88" i="25"/>
  <c r="B89" i="25" s="1"/>
  <c r="D90" i="28" l="1"/>
  <c r="I54" i="28"/>
  <c r="M54" i="28"/>
  <c r="E54" i="28"/>
  <c r="J54" i="28"/>
  <c r="L54" i="28"/>
  <c r="K54" i="28"/>
  <c r="P86" i="27"/>
  <c r="M87" i="27" s="1"/>
  <c r="Z86" i="27"/>
  <c r="W87" i="27" s="1"/>
  <c r="F86" i="27"/>
  <c r="C87" i="27" s="1"/>
  <c r="H87" i="27"/>
  <c r="J88" i="27"/>
  <c r="O88" i="27"/>
  <c r="U86" i="27"/>
  <c r="R87" i="27" s="1"/>
  <c r="S87" i="27"/>
  <c r="Y88" i="27"/>
  <c r="E88" i="27"/>
  <c r="K86" i="27"/>
  <c r="K89" i="25"/>
  <c r="J89" i="25"/>
  <c r="I89" i="25"/>
  <c r="H89" i="25"/>
  <c r="G90" i="25"/>
  <c r="C89" i="25"/>
  <c r="B90" i="25" s="1"/>
  <c r="D91" i="28" l="1"/>
  <c r="P54" i="28"/>
  <c r="N54" i="28"/>
  <c r="O54" i="28" s="1"/>
  <c r="C55" i="28"/>
  <c r="Z87" i="27"/>
  <c r="W88" i="27" s="1"/>
  <c r="F87" i="27"/>
  <c r="C88" i="27" s="1"/>
  <c r="P87" i="27"/>
  <c r="M88" i="27" s="1"/>
  <c r="Y89" i="27"/>
  <c r="S88" i="27"/>
  <c r="U87" i="27"/>
  <c r="R88" i="27" s="1"/>
  <c r="O89" i="27"/>
  <c r="K87" i="27"/>
  <c r="H88" i="27" s="1"/>
  <c r="E89" i="27"/>
  <c r="J89" i="27"/>
  <c r="K90" i="25"/>
  <c r="J90" i="25"/>
  <c r="I90" i="25"/>
  <c r="H90" i="25"/>
  <c r="G91" i="25"/>
  <c r="C90" i="25"/>
  <c r="B91" i="25" s="1"/>
  <c r="K55" i="28" l="1"/>
  <c r="M55" i="28"/>
  <c r="L55" i="28"/>
  <c r="J55" i="28"/>
  <c r="I55" i="28"/>
  <c r="E55" i="28" s="1"/>
  <c r="D92" i="28"/>
  <c r="K88" i="27"/>
  <c r="H89" i="27" s="1"/>
  <c r="F88" i="27"/>
  <c r="C89" i="27" s="1"/>
  <c r="R89" i="27"/>
  <c r="P88" i="27"/>
  <c r="M89" i="27" s="1"/>
  <c r="W89" i="27"/>
  <c r="Z88" i="27"/>
  <c r="E90" i="27"/>
  <c r="Y90" i="27"/>
  <c r="O90" i="27"/>
  <c r="J90" i="27"/>
  <c r="U88" i="27"/>
  <c r="S89" i="27"/>
  <c r="K91" i="25"/>
  <c r="J91" i="25"/>
  <c r="I91" i="25"/>
  <c r="H91" i="25"/>
  <c r="G92" i="25"/>
  <c r="C91" i="25"/>
  <c r="B92" i="25" s="1"/>
  <c r="P55" i="28" l="1"/>
  <c r="N55" i="28"/>
  <c r="O55" i="28" s="1"/>
  <c r="C56" i="28"/>
  <c r="D93" i="28"/>
  <c r="F89" i="27"/>
  <c r="C90" i="27" s="1"/>
  <c r="P89" i="27"/>
  <c r="M90" i="27" s="1"/>
  <c r="K89" i="27"/>
  <c r="H90" i="27" s="1"/>
  <c r="W90" i="27"/>
  <c r="Z90" i="27" s="1"/>
  <c r="J91" i="27"/>
  <c r="O91" i="27"/>
  <c r="Y91" i="27"/>
  <c r="U89" i="27"/>
  <c r="R90" i="27" s="1"/>
  <c r="S90" i="27"/>
  <c r="E91" i="27"/>
  <c r="Z89" i="27"/>
  <c r="K92" i="25"/>
  <c r="J92" i="25"/>
  <c r="I92" i="25"/>
  <c r="H92" i="25"/>
  <c r="G93" i="25"/>
  <c r="C92" i="25"/>
  <c r="B93" i="25" s="1"/>
  <c r="D94" i="28" l="1"/>
  <c r="M56" i="28"/>
  <c r="I56" i="28"/>
  <c r="E56" i="28" s="1"/>
  <c r="J56" i="28"/>
  <c r="L56" i="28"/>
  <c r="K56" i="28"/>
  <c r="K90" i="27"/>
  <c r="H91" i="27" s="1"/>
  <c r="P90" i="27"/>
  <c r="M91" i="27" s="1"/>
  <c r="F90" i="27"/>
  <c r="C91" i="27" s="1"/>
  <c r="J92" i="27"/>
  <c r="U90" i="27"/>
  <c r="R91" i="27" s="1"/>
  <c r="S91" i="27"/>
  <c r="W91" i="27"/>
  <c r="Y92" i="27"/>
  <c r="Z91" i="27"/>
  <c r="O92" i="27"/>
  <c r="E92" i="27"/>
  <c r="K93" i="25"/>
  <c r="J93" i="25"/>
  <c r="I93" i="25"/>
  <c r="H93" i="25"/>
  <c r="G94" i="25"/>
  <c r="C93" i="25"/>
  <c r="B94" i="25" s="1"/>
  <c r="P56" i="28" l="1"/>
  <c r="N56" i="28"/>
  <c r="O56" i="28" s="1"/>
  <c r="C57" i="28"/>
  <c r="D95" i="28"/>
  <c r="P91" i="27"/>
  <c r="M92" i="27" s="1"/>
  <c r="F91" i="27"/>
  <c r="C92" i="27" s="1"/>
  <c r="K91" i="27"/>
  <c r="H92" i="27" s="1"/>
  <c r="J93" i="27"/>
  <c r="O93" i="27"/>
  <c r="W92" i="27"/>
  <c r="U91" i="27"/>
  <c r="R92" i="27" s="1"/>
  <c r="S92" i="27"/>
  <c r="Y93" i="27"/>
  <c r="Z92" i="27"/>
  <c r="E93" i="27"/>
  <c r="K94" i="25"/>
  <c r="J94" i="25"/>
  <c r="I94" i="25"/>
  <c r="H94" i="25"/>
  <c r="G95" i="25"/>
  <c r="C94" i="25"/>
  <c r="B95" i="25" s="1"/>
  <c r="D96" i="28" l="1"/>
  <c r="K57" i="28"/>
  <c r="E57" i="28"/>
  <c r="M57" i="28"/>
  <c r="L57" i="28"/>
  <c r="J57" i="28"/>
  <c r="I57" i="28"/>
  <c r="F92" i="27"/>
  <c r="C93" i="27" s="1"/>
  <c r="K92" i="27"/>
  <c r="H93" i="27" s="1"/>
  <c r="P92" i="27"/>
  <c r="M93" i="27" s="1"/>
  <c r="Y94" i="27"/>
  <c r="S93" i="27"/>
  <c r="U92" i="27"/>
  <c r="R93" i="27" s="1"/>
  <c r="W93" i="27"/>
  <c r="J94" i="27"/>
  <c r="O94" i="27"/>
  <c r="E94" i="27"/>
  <c r="K95" i="25"/>
  <c r="J95" i="25"/>
  <c r="I95" i="25"/>
  <c r="H95" i="25"/>
  <c r="G96" i="25"/>
  <c r="C95" i="25"/>
  <c r="B96" i="25" s="1"/>
  <c r="P57" i="28" l="1"/>
  <c r="N57" i="28"/>
  <c r="O57" i="28" s="1"/>
  <c r="C58" i="28"/>
  <c r="D97" i="28"/>
  <c r="K93" i="27"/>
  <c r="H94" i="27" s="1"/>
  <c r="P93" i="27"/>
  <c r="M94" i="27" s="1"/>
  <c r="F93" i="27"/>
  <c r="C94" i="27" s="1"/>
  <c r="O95" i="27"/>
  <c r="J95" i="27"/>
  <c r="U93" i="27"/>
  <c r="R94" i="27" s="1"/>
  <c r="S94" i="27"/>
  <c r="Y95" i="27"/>
  <c r="E95" i="27"/>
  <c r="Z93" i="27"/>
  <c r="W94" i="27" s="1"/>
  <c r="K96" i="25"/>
  <c r="J96" i="25"/>
  <c r="I96" i="25"/>
  <c r="H96" i="25"/>
  <c r="G97" i="25"/>
  <c r="C96" i="25"/>
  <c r="B97" i="25" s="1"/>
  <c r="D98" i="28" l="1"/>
  <c r="I58" i="28"/>
  <c r="M58" i="28"/>
  <c r="E58" i="28"/>
  <c r="L58" i="28"/>
  <c r="K58" i="28"/>
  <c r="J58" i="28"/>
  <c r="P94" i="27"/>
  <c r="M95" i="27" s="1"/>
  <c r="F94" i="27"/>
  <c r="C95" i="27" s="1"/>
  <c r="Z94" i="27"/>
  <c r="W95" i="27" s="1"/>
  <c r="H95" i="27"/>
  <c r="K94" i="27"/>
  <c r="O96" i="27"/>
  <c r="Y96" i="27"/>
  <c r="U94" i="27"/>
  <c r="R95" i="27" s="1"/>
  <c r="S95" i="27"/>
  <c r="J96" i="27"/>
  <c r="E96" i="27"/>
  <c r="K97" i="25"/>
  <c r="J97" i="25"/>
  <c r="I97" i="25"/>
  <c r="H97" i="25"/>
  <c r="G98" i="25"/>
  <c r="C97" i="25"/>
  <c r="B98" i="25" s="1"/>
  <c r="P58" i="28" l="1"/>
  <c r="N58" i="28"/>
  <c r="O58" i="28" s="1"/>
  <c r="C59" i="28"/>
  <c r="D99" i="28"/>
  <c r="F95" i="27"/>
  <c r="C96" i="27" s="1"/>
  <c r="Z95" i="27"/>
  <c r="W96" i="27" s="1"/>
  <c r="P95" i="27"/>
  <c r="M96" i="27" s="1"/>
  <c r="S96" i="27"/>
  <c r="U95" i="27"/>
  <c r="R96" i="27" s="1"/>
  <c r="J97" i="27"/>
  <c r="Y97" i="27"/>
  <c r="E97" i="27"/>
  <c r="O97" i="27"/>
  <c r="K95" i="27"/>
  <c r="H96" i="27" s="1"/>
  <c r="K98" i="25"/>
  <c r="G99" i="25"/>
  <c r="J98" i="25"/>
  <c r="I98" i="25"/>
  <c r="H98" i="25"/>
  <c r="C98" i="25"/>
  <c r="B99" i="25" s="1"/>
  <c r="D100" i="28" l="1"/>
  <c r="K59" i="28"/>
  <c r="J59" i="28"/>
  <c r="I59" i="28"/>
  <c r="E59" i="28" s="1"/>
  <c r="M59" i="28"/>
  <c r="L59" i="28"/>
  <c r="Z96" i="27"/>
  <c r="W97" i="27" s="1"/>
  <c r="P96" i="27"/>
  <c r="M97" i="27" s="1"/>
  <c r="K96" i="27"/>
  <c r="H97" i="27" s="1"/>
  <c r="C97" i="27"/>
  <c r="F96" i="27"/>
  <c r="O98" i="27"/>
  <c r="Y98" i="27"/>
  <c r="U96" i="27"/>
  <c r="R97" i="27" s="1"/>
  <c r="S97" i="27"/>
  <c r="J98" i="27"/>
  <c r="E98" i="27"/>
  <c r="C99" i="25"/>
  <c r="B100" i="25" s="1"/>
  <c r="K99" i="25"/>
  <c r="J99" i="25"/>
  <c r="I99" i="25"/>
  <c r="H99" i="25"/>
  <c r="G100" i="25"/>
  <c r="P59" i="28" l="1"/>
  <c r="N59" i="28"/>
  <c r="O59" i="28" s="1"/>
  <c r="C60" i="28"/>
  <c r="D101" i="28"/>
  <c r="K97" i="27"/>
  <c r="H98" i="27" s="1"/>
  <c r="P97" i="27"/>
  <c r="M98" i="27" s="1"/>
  <c r="Z97" i="27"/>
  <c r="W98" i="27" s="1"/>
  <c r="U97" i="27"/>
  <c r="R98" i="27" s="1"/>
  <c r="S98" i="27"/>
  <c r="Y99" i="27"/>
  <c r="C98" i="27"/>
  <c r="O99" i="27"/>
  <c r="J99" i="27"/>
  <c r="F97" i="27"/>
  <c r="E99" i="27"/>
  <c r="C100" i="25"/>
  <c r="B101" i="25" s="1"/>
  <c r="K100" i="25"/>
  <c r="J100" i="25"/>
  <c r="G101" i="25"/>
  <c r="I100" i="25"/>
  <c r="H100" i="25"/>
  <c r="D102" i="28" l="1"/>
  <c r="M60" i="28"/>
  <c r="I60" i="28"/>
  <c r="E60" i="28" s="1"/>
  <c r="L60" i="28"/>
  <c r="K60" i="28"/>
  <c r="J60" i="28"/>
  <c r="P98" i="27"/>
  <c r="M99" i="27" s="1"/>
  <c r="Z98" i="27"/>
  <c r="W99" i="27" s="1"/>
  <c r="K98" i="27"/>
  <c r="H99" i="27" s="1"/>
  <c r="C99" i="27"/>
  <c r="F98" i="27"/>
  <c r="O100" i="27"/>
  <c r="Y100" i="27"/>
  <c r="J100" i="27"/>
  <c r="E100" i="27"/>
  <c r="U98" i="27"/>
  <c r="R99" i="27" s="1"/>
  <c r="S99" i="27"/>
  <c r="C101" i="25"/>
  <c r="B102" i="25" s="1"/>
  <c r="K101" i="25"/>
  <c r="J101" i="25"/>
  <c r="G102" i="25"/>
  <c r="I101" i="25"/>
  <c r="H101" i="25"/>
  <c r="P60" i="28" l="1"/>
  <c r="N60" i="28"/>
  <c r="O60" i="28" s="1"/>
  <c r="C61" i="28"/>
  <c r="D103" i="28"/>
  <c r="Z99" i="27"/>
  <c r="W100" i="27" s="1"/>
  <c r="K99" i="27"/>
  <c r="H100" i="27" s="1"/>
  <c r="R100" i="27"/>
  <c r="P99" i="27"/>
  <c r="M100" i="27" s="1"/>
  <c r="Y101" i="27"/>
  <c r="E101" i="27"/>
  <c r="J101" i="27"/>
  <c r="C100" i="27"/>
  <c r="F100" i="27" s="1"/>
  <c r="O101" i="27"/>
  <c r="U99" i="27"/>
  <c r="S100" i="27"/>
  <c r="F99" i="27"/>
  <c r="C102" i="25"/>
  <c r="B103" i="25"/>
  <c r="K102" i="25"/>
  <c r="J102" i="25"/>
  <c r="I102" i="25"/>
  <c r="H102" i="25"/>
  <c r="G103" i="25"/>
  <c r="D104" i="28" l="1"/>
  <c r="K61" i="28"/>
  <c r="M61" i="28"/>
  <c r="L61" i="28"/>
  <c r="J61" i="28"/>
  <c r="I61" i="28"/>
  <c r="E61" i="28" s="1"/>
  <c r="K100" i="27"/>
  <c r="H101" i="27" s="1"/>
  <c r="P100" i="27"/>
  <c r="M101" i="27" s="1"/>
  <c r="Z100" i="27"/>
  <c r="W101" i="27" s="1"/>
  <c r="O102" i="27"/>
  <c r="Y102" i="27"/>
  <c r="J102" i="27"/>
  <c r="U100" i="27"/>
  <c r="R101" i="27" s="1"/>
  <c r="S101" i="27"/>
  <c r="E102" i="27"/>
  <c r="C101" i="27"/>
  <c r="C103" i="25"/>
  <c r="B104" i="25" s="1"/>
  <c r="K103" i="25"/>
  <c r="J103" i="25"/>
  <c r="I103" i="25"/>
  <c r="G104" i="25"/>
  <c r="H103" i="25"/>
  <c r="P61" i="28" l="1"/>
  <c r="N61" i="28"/>
  <c r="O61" i="28" s="1"/>
  <c r="C62" i="28"/>
  <c r="D105" i="28"/>
  <c r="P101" i="27"/>
  <c r="M102" i="27" s="1"/>
  <c r="Z101" i="27"/>
  <c r="W102" i="27" s="1"/>
  <c r="K101" i="27"/>
  <c r="H102" i="27" s="1"/>
  <c r="E103" i="27"/>
  <c r="U101" i="27"/>
  <c r="R102" i="27" s="1"/>
  <c r="S102" i="27"/>
  <c r="O103" i="27"/>
  <c r="J103" i="27"/>
  <c r="C102" i="27"/>
  <c r="F101" i="27"/>
  <c r="Y103" i="27"/>
  <c r="C104" i="25"/>
  <c r="B105" i="25" s="1"/>
  <c r="K104" i="25"/>
  <c r="J104" i="25"/>
  <c r="I104" i="25"/>
  <c r="G105" i="25"/>
  <c r="H104" i="25"/>
  <c r="D106" i="28" l="1"/>
  <c r="I62" i="28"/>
  <c r="E62" i="28" s="1"/>
  <c r="M62" i="28"/>
  <c r="K62" i="28"/>
  <c r="J62" i="28"/>
  <c r="L62" i="28"/>
  <c r="Z102" i="27"/>
  <c r="W103" i="27" s="1"/>
  <c r="K102" i="27"/>
  <c r="H103" i="27" s="1"/>
  <c r="P102" i="27"/>
  <c r="M103" i="27" s="1"/>
  <c r="E104" i="27"/>
  <c r="O104" i="27"/>
  <c r="J104" i="27"/>
  <c r="C103" i="27"/>
  <c r="U102" i="27"/>
  <c r="R103" i="27" s="1"/>
  <c r="S103" i="27"/>
  <c r="Y104" i="27"/>
  <c r="F102" i="27"/>
  <c r="C105" i="25"/>
  <c r="B106" i="25" s="1"/>
  <c r="K105" i="25"/>
  <c r="J105" i="25"/>
  <c r="I105" i="25"/>
  <c r="G106" i="25"/>
  <c r="H105" i="25"/>
  <c r="P62" i="28" l="1"/>
  <c r="N62" i="28"/>
  <c r="O62" i="28" s="1"/>
  <c r="C63" i="28"/>
  <c r="D107" i="28"/>
  <c r="K103" i="27"/>
  <c r="H104" i="27" s="1"/>
  <c r="P103" i="27"/>
  <c r="M104" i="27" s="1"/>
  <c r="Z103" i="27"/>
  <c r="W104" i="27" s="1"/>
  <c r="E105" i="27"/>
  <c r="J105" i="27"/>
  <c r="O105" i="27"/>
  <c r="S104" i="27"/>
  <c r="U103" i="27"/>
  <c r="R104" i="27" s="1"/>
  <c r="C104" i="27"/>
  <c r="Y105" i="27"/>
  <c r="F103" i="27"/>
  <c r="C106" i="25"/>
  <c r="B107" i="25" s="1"/>
  <c r="K106" i="25"/>
  <c r="J106" i="25"/>
  <c r="I106" i="25"/>
  <c r="H106" i="25"/>
  <c r="G107" i="25"/>
  <c r="K63" i="28" l="1"/>
  <c r="M63" i="28"/>
  <c r="L63" i="28"/>
  <c r="J63" i="28"/>
  <c r="I63" i="28"/>
  <c r="E63" i="28" s="1"/>
  <c r="D108" i="28"/>
  <c r="P104" i="27"/>
  <c r="M105" i="27" s="1"/>
  <c r="Z104" i="27"/>
  <c r="W105" i="27" s="1"/>
  <c r="K104" i="27"/>
  <c r="H105" i="27" s="1"/>
  <c r="E106" i="27"/>
  <c r="O106" i="27"/>
  <c r="U104" i="27"/>
  <c r="R105" i="27" s="1"/>
  <c r="S105" i="27"/>
  <c r="J106" i="27"/>
  <c r="Y106" i="27"/>
  <c r="F104" i="27"/>
  <c r="C105" i="27" s="1"/>
  <c r="C107" i="25"/>
  <c r="B108" i="25" s="1"/>
  <c r="K107" i="25"/>
  <c r="J107" i="25"/>
  <c r="I107" i="25"/>
  <c r="G108" i="25"/>
  <c r="H107" i="25"/>
  <c r="P63" i="28" l="1"/>
  <c r="N63" i="28"/>
  <c r="O63" i="28" s="1"/>
  <c r="C64" i="28"/>
  <c r="D109" i="28"/>
  <c r="F105" i="27"/>
  <c r="C106" i="27" s="1"/>
  <c r="Z105" i="27"/>
  <c r="W106" i="27" s="1"/>
  <c r="K105" i="27"/>
  <c r="H106" i="27" s="1"/>
  <c r="M106" i="27"/>
  <c r="P105" i="27"/>
  <c r="E107" i="27"/>
  <c r="J107" i="27"/>
  <c r="U105" i="27"/>
  <c r="R106" i="27" s="1"/>
  <c r="S106" i="27"/>
  <c r="O107" i="27"/>
  <c r="Y107" i="27"/>
  <c r="C108" i="25"/>
  <c r="B109" i="25" s="1"/>
  <c r="K108" i="25"/>
  <c r="J108" i="25"/>
  <c r="I108" i="25"/>
  <c r="G109" i="25"/>
  <c r="H108" i="25"/>
  <c r="D110" i="28" l="1"/>
  <c r="M64" i="28"/>
  <c r="I64" i="28"/>
  <c r="E64" i="28" s="1"/>
  <c r="L64" i="28"/>
  <c r="K64" i="28"/>
  <c r="J64" i="28"/>
  <c r="Z106" i="27"/>
  <c r="W107" i="27" s="1"/>
  <c r="K106" i="27"/>
  <c r="H107" i="27" s="1"/>
  <c r="F106" i="27"/>
  <c r="C107" i="27" s="1"/>
  <c r="U106" i="27"/>
  <c r="R107" i="27" s="1"/>
  <c r="S107" i="27"/>
  <c r="J108" i="27"/>
  <c r="E108" i="27"/>
  <c r="O108" i="27"/>
  <c r="Y108" i="27"/>
  <c r="P106" i="27"/>
  <c r="M107" i="27" s="1"/>
  <c r="C109" i="25"/>
  <c r="B110" i="25"/>
  <c r="K109" i="25"/>
  <c r="J109" i="25"/>
  <c r="I109" i="25"/>
  <c r="G110" i="25"/>
  <c r="H109" i="25"/>
  <c r="P64" i="28" l="1"/>
  <c r="N64" i="28"/>
  <c r="O64" i="28" s="1"/>
  <c r="C65" i="28"/>
  <c r="D111" i="28"/>
  <c r="P107" i="27"/>
  <c r="M108" i="27" s="1"/>
  <c r="F107" i="27"/>
  <c r="C108" i="27" s="1"/>
  <c r="K107" i="27"/>
  <c r="H108" i="27" s="1"/>
  <c r="W108" i="27"/>
  <c r="Z107" i="27"/>
  <c r="E109" i="27"/>
  <c r="O109" i="27"/>
  <c r="J109" i="27"/>
  <c r="Y109" i="27"/>
  <c r="U107" i="27"/>
  <c r="R108" i="27" s="1"/>
  <c r="S108" i="27"/>
  <c r="C110" i="25"/>
  <c r="B111" i="25" s="1"/>
  <c r="K110" i="25"/>
  <c r="J110" i="25"/>
  <c r="I110" i="25"/>
  <c r="H110" i="25"/>
  <c r="G111" i="25"/>
  <c r="D112" i="28" l="1"/>
  <c r="K65" i="28"/>
  <c r="L65" i="28"/>
  <c r="J65" i="28"/>
  <c r="I65" i="28"/>
  <c r="E65" i="28" s="1"/>
  <c r="M65" i="28"/>
  <c r="F108" i="27"/>
  <c r="C109" i="27" s="1"/>
  <c r="K108" i="27"/>
  <c r="H109" i="27" s="1"/>
  <c r="P108" i="27"/>
  <c r="M109" i="27" s="1"/>
  <c r="W109" i="27"/>
  <c r="O110" i="27"/>
  <c r="Y110" i="27"/>
  <c r="U108" i="27"/>
  <c r="R109" i="27" s="1"/>
  <c r="S109" i="27"/>
  <c r="J110" i="27"/>
  <c r="E110" i="27"/>
  <c r="Z108" i="27"/>
  <c r="C111" i="25"/>
  <c r="B112" i="25" s="1"/>
  <c r="K111" i="25"/>
  <c r="J111" i="25"/>
  <c r="I111" i="25"/>
  <c r="G112" i="25"/>
  <c r="H111" i="25"/>
  <c r="P65" i="28" l="1"/>
  <c r="N65" i="28"/>
  <c r="O65" i="28" s="1"/>
  <c r="C66" i="28"/>
  <c r="D113" i="28"/>
  <c r="K109" i="27"/>
  <c r="H110" i="27" s="1"/>
  <c r="P109" i="27"/>
  <c r="M110" i="27" s="1"/>
  <c r="F109" i="27"/>
  <c r="C110" i="27" s="1"/>
  <c r="J111" i="27"/>
  <c r="U109" i="27"/>
  <c r="R110" i="27" s="1"/>
  <c r="S110" i="27"/>
  <c r="Z109" i="27"/>
  <c r="W110" i="27" s="1"/>
  <c r="Y111" i="27"/>
  <c r="E111" i="27"/>
  <c r="O111" i="27"/>
  <c r="C112" i="25"/>
  <c r="B113" i="25" s="1"/>
  <c r="K112" i="25"/>
  <c r="J112" i="25"/>
  <c r="I112" i="25"/>
  <c r="G113" i="25"/>
  <c r="H112" i="25"/>
  <c r="D114" i="28" l="1"/>
  <c r="I66" i="28"/>
  <c r="E66" i="28" s="1"/>
  <c r="M66" i="28"/>
  <c r="L66" i="28"/>
  <c r="K66" i="28"/>
  <c r="J66" i="28"/>
  <c r="P110" i="27"/>
  <c r="M111" i="27" s="1"/>
  <c r="Z110" i="27"/>
  <c r="W111" i="27" s="1"/>
  <c r="F110" i="27"/>
  <c r="C111" i="27" s="1"/>
  <c r="H111" i="27"/>
  <c r="K111" i="27" s="1"/>
  <c r="K110" i="27"/>
  <c r="E112" i="27"/>
  <c r="U110" i="27"/>
  <c r="R111" i="27" s="1"/>
  <c r="S111" i="27"/>
  <c r="J112" i="27"/>
  <c r="O112" i="27"/>
  <c r="Y112" i="27"/>
  <c r="C113" i="25"/>
  <c r="B114" i="25" s="1"/>
  <c r="K113" i="25"/>
  <c r="J113" i="25"/>
  <c r="I113" i="25"/>
  <c r="G114" i="25"/>
  <c r="H113" i="25"/>
  <c r="P66" i="28" l="1"/>
  <c r="N66" i="28"/>
  <c r="O66" i="28" s="1"/>
  <c r="C67" i="28"/>
  <c r="D115" i="28"/>
  <c r="Z111" i="27"/>
  <c r="W112" i="27" s="1"/>
  <c r="F111" i="27"/>
  <c r="C112" i="27" s="1"/>
  <c r="P111" i="27"/>
  <c r="M112" i="27" s="1"/>
  <c r="O113" i="27"/>
  <c r="H112" i="27"/>
  <c r="Y113" i="27"/>
  <c r="E113" i="27"/>
  <c r="J113" i="27"/>
  <c r="K112" i="27"/>
  <c r="S112" i="27"/>
  <c r="U111" i="27"/>
  <c r="R112" i="27" s="1"/>
  <c r="C114" i="25"/>
  <c r="B115" i="25" s="1"/>
  <c r="K114" i="25"/>
  <c r="J114" i="25"/>
  <c r="I114" i="25"/>
  <c r="H114" i="25"/>
  <c r="G115" i="25"/>
  <c r="D116" i="28" l="1"/>
  <c r="K67" i="28"/>
  <c r="E67" i="28"/>
  <c r="C68" i="28" s="1"/>
  <c r="M67" i="28"/>
  <c r="L67" i="28"/>
  <c r="J67" i="28"/>
  <c r="I67" i="28"/>
  <c r="F112" i="27"/>
  <c r="C113" i="27" s="1"/>
  <c r="P112" i="27"/>
  <c r="M113" i="27" s="1"/>
  <c r="Z112" i="27"/>
  <c r="W113" i="27" s="1"/>
  <c r="O114" i="27"/>
  <c r="J114" i="27"/>
  <c r="E114" i="27"/>
  <c r="Y114" i="27"/>
  <c r="H113" i="27"/>
  <c r="K113" i="27" s="1"/>
  <c r="U112" i="27"/>
  <c r="R113" i="27" s="1"/>
  <c r="S113" i="27"/>
  <c r="C115" i="25"/>
  <c r="B116" i="25" s="1"/>
  <c r="K115" i="25"/>
  <c r="J115" i="25"/>
  <c r="I115" i="25"/>
  <c r="G116" i="25"/>
  <c r="H115" i="25"/>
  <c r="M68" i="28" l="1"/>
  <c r="I68" i="28"/>
  <c r="E68" i="28" s="1"/>
  <c r="L68" i="28"/>
  <c r="K68" i="28"/>
  <c r="J68" i="28"/>
  <c r="D117" i="28"/>
  <c r="P67" i="28"/>
  <c r="N67" i="28"/>
  <c r="O67" i="28" s="1"/>
  <c r="Z113" i="27"/>
  <c r="W114" i="27" s="1"/>
  <c r="P113" i="27"/>
  <c r="M114" i="27" s="1"/>
  <c r="F113" i="27"/>
  <c r="C114" i="27" s="1"/>
  <c r="O115" i="27"/>
  <c r="Y115" i="27"/>
  <c r="E115" i="27"/>
  <c r="U113" i="27"/>
  <c r="R114" i="27" s="1"/>
  <c r="S114" i="27"/>
  <c r="J115" i="27"/>
  <c r="H114" i="27"/>
  <c r="C116" i="25"/>
  <c r="B117" i="25"/>
  <c r="K116" i="25"/>
  <c r="J116" i="25"/>
  <c r="I116" i="25"/>
  <c r="G117" i="25"/>
  <c r="H116" i="25"/>
  <c r="P68" i="28" l="1"/>
  <c r="N68" i="28"/>
  <c r="O68" i="28" s="1"/>
  <c r="C69" i="28"/>
  <c r="D118" i="28"/>
  <c r="P114" i="27"/>
  <c r="M115" i="27" s="1"/>
  <c r="F114" i="27"/>
  <c r="C115" i="27" s="1"/>
  <c r="Z114" i="27"/>
  <c r="W115" i="27" s="1"/>
  <c r="J116" i="27"/>
  <c r="O116" i="27"/>
  <c r="E116" i="27"/>
  <c r="U114" i="27"/>
  <c r="R115" i="27" s="1"/>
  <c r="S115" i="27"/>
  <c r="H115" i="27"/>
  <c r="Y116" i="27"/>
  <c r="K114" i="27"/>
  <c r="C117" i="25"/>
  <c r="B118" i="25" s="1"/>
  <c r="K117" i="25"/>
  <c r="J117" i="25"/>
  <c r="I117" i="25"/>
  <c r="G118" i="25"/>
  <c r="H117" i="25"/>
  <c r="D119" i="28" l="1"/>
  <c r="K69" i="28"/>
  <c r="I69" i="28"/>
  <c r="M69" i="28"/>
  <c r="E69" i="28"/>
  <c r="L69" i="28"/>
  <c r="J69" i="28"/>
  <c r="F115" i="27"/>
  <c r="C116" i="27" s="1"/>
  <c r="Z115" i="27"/>
  <c r="W116" i="27" s="1"/>
  <c r="P115" i="27"/>
  <c r="M116" i="27" s="1"/>
  <c r="H116" i="27"/>
  <c r="E117" i="27"/>
  <c r="U115" i="27"/>
  <c r="R116" i="27" s="1"/>
  <c r="S116" i="27"/>
  <c r="J117" i="27"/>
  <c r="O117" i="27"/>
  <c r="Y117" i="27"/>
  <c r="K115" i="27"/>
  <c r="C118" i="25"/>
  <c r="B119" i="25" s="1"/>
  <c r="K118" i="25"/>
  <c r="J118" i="25"/>
  <c r="I118" i="25"/>
  <c r="H118" i="25"/>
  <c r="G119" i="25"/>
  <c r="P69" i="28" l="1"/>
  <c r="N69" i="28"/>
  <c r="O69" i="28" s="1"/>
  <c r="C70" i="28"/>
  <c r="D120" i="28"/>
  <c r="Z116" i="27"/>
  <c r="W117" i="27" s="1"/>
  <c r="P116" i="27"/>
  <c r="M117" i="27" s="1"/>
  <c r="F116" i="27"/>
  <c r="C117" i="27" s="1"/>
  <c r="O118" i="27"/>
  <c r="U116" i="27"/>
  <c r="R117" i="27" s="1"/>
  <c r="S117" i="27"/>
  <c r="K116" i="27"/>
  <c r="H117" i="27" s="1"/>
  <c r="J118" i="27"/>
  <c r="Y118" i="27"/>
  <c r="E118" i="27"/>
  <c r="C119" i="25"/>
  <c r="B120" i="25" s="1"/>
  <c r="K119" i="25"/>
  <c r="J119" i="25"/>
  <c r="I119" i="25"/>
  <c r="G120" i="25"/>
  <c r="H119" i="25"/>
  <c r="D121" i="28" l="1"/>
  <c r="I70" i="28"/>
  <c r="M70" i="28"/>
  <c r="E70" i="28"/>
  <c r="C71" i="28" s="1"/>
  <c r="L70" i="28"/>
  <c r="K70" i="28"/>
  <c r="J70" i="28"/>
  <c r="K117" i="27"/>
  <c r="H118" i="27" s="1"/>
  <c r="P117" i="27"/>
  <c r="M118" i="27" s="1"/>
  <c r="F117" i="27"/>
  <c r="C118" i="27" s="1"/>
  <c r="W118" i="27"/>
  <c r="Z117" i="27"/>
  <c r="U117" i="27"/>
  <c r="R118" i="27" s="1"/>
  <c r="S118" i="27"/>
  <c r="Y119" i="27"/>
  <c r="O119" i="27"/>
  <c r="J119" i="27"/>
  <c r="E119" i="27"/>
  <c r="C120" i="25"/>
  <c r="B121" i="25" s="1"/>
  <c r="K120" i="25"/>
  <c r="J120" i="25"/>
  <c r="I120" i="25"/>
  <c r="G121" i="25"/>
  <c r="H120" i="25"/>
  <c r="K71" i="28" l="1"/>
  <c r="J71" i="28"/>
  <c r="M71" i="28"/>
  <c r="L71" i="28"/>
  <c r="I71" i="28"/>
  <c r="E71" i="28"/>
  <c r="C72" i="28" s="1"/>
  <c r="P70" i="28"/>
  <c r="N70" i="28"/>
  <c r="O70" i="28" s="1"/>
  <c r="D122" i="28"/>
  <c r="P118" i="27"/>
  <c r="M119" i="27" s="1"/>
  <c r="F118" i="27"/>
  <c r="C119" i="27" s="1"/>
  <c r="K118" i="27"/>
  <c r="H119" i="27" s="1"/>
  <c r="W119" i="27"/>
  <c r="Z118" i="27"/>
  <c r="Y120" i="27"/>
  <c r="J120" i="27"/>
  <c r="U118" i="27"/>
  <c r="R119" i="27" s="1"/>
  <c r="S119" i="27"/>
  <c r="O120" i="27"/>
  <c r="E120" i="27"/>
  <c r="C121" i="25"/>
  <c r="B122" i="25" s="1"/>
  <c r="K121" i="25"/>
  <c r="J121" i="25"/>
  <c r="I121" i="25"/>
  <c r="G122" i="25"/>
  <c r="H121" i="25"/>
  <c r="M72" i="28" l="1"/>
  <c r="L72" i="28"/>
  <c r="I72" i="28"/>
  <c r="E72" i="28" s="1"/>
  <c r="K72" i="28"/>
  <c r="J72" i="28"/>
  <c r="N71" i="28"/>
  <c r="O71" i="28" s="1"/>
  <c r="P71" i="28"/>
  <c r="D123" i="28"/>
  <c r="F119" i="27"/>
  <c r="C120" i="27" s="1"/>
  <c r="K119" i="27"/>
  <c r="H120" i="27" s="1"/>
  <c r="P119" i="27"/>
  <c r="M120" i="27" s="1"/>
  <c r="S120" i="27"/>
  <c r="U119" i="27"/>
  <c r="R120" i="27" s="1"/>
  <c r="O121" i="27"/>
  <c r="J121" i="27"/>
  <c r="W120" i="27"/>
  <c r="E121" i="27"/>
  <c r="Y121" i="27"/>
  <c r="Z119" i="27"/>
  <c r="C122" i="25"/>
  <c r="B123" i="25" s="1"/>
  <c r="K122" i="25"/>
  <c r="J122" i="25"/>
  <c r="I122" i="25"/>
  <c r="H122" i="25"/>
  <c r="G123" i="25"/>
  <c r="P72" i="28" l="1"/>
  <c r="N72" i="28"/>
  <c r="O72" i="28" s="1"/>
  <c r="C73" i="28"/>
  <c r="D124" i="28"/>
  <c r="K120" i="27"/>
  <c r="H121" i="27" s="1"/>
  <c r="P120" i="27"/>
  <c r="M121" i="27" s="1"/>
  <c r="F120" i="27"/>
  <c r="C121" i="27" s="1"/>
  <c r="U120" i="27"/>
  <c r="R121" i="27" s="1"/>
  <c r="S121" i="27"/>
  <c r="J122" i="27"/>
  <c r="Z120" i="27"/>
  <c r="W121" i="27" s="1"/>
  <c r="O122" i="27"/>
  <c r="E122" i="27"/>
  <c r="Y122" i="27"/>
  <c r="C123" i="25"/>
  <c r="B124" i="25" s="1"/>
  <c r="K123" i="25"/>
  <c r="J123" i="25"/>
  <c r="I123" i="25"/>
  <c r="G124" i="25"/>
  <c r="H123" i="25"/>
  <c r="D125" i="28" l="1"/>
  <c r="K73" i="28"/>
  <c r="L73" i="28"/>
  <c r="J73" i="28"/>
  <c r="I73" i="28"/>
  <c r="E73" i="28" s="1"/>
  <c r="M73" i="28"/>
  <c r="Z121" i="27"/>
  <c r="W122" i="27" s="1"/>
  <c r="P121" i="27"/>
  <c r="M122" i="27" s="1"/>
  <c r="F121" i="27"/>
  <c r="C122" i="27" s="1"/>
  <c r="H122" i="27"/>
  <c r="K121" i="27"/>
  <c r="O123" i="27"/>
  <c r="E123" i="27"/>
  <c r="J123" i="27"/>
  <c r="Y123" i="27"/>
  <c r="U121" i="27"/>
  <c r="R122" i="27" s="1"/>
  <c r="S122" i="27"/>
  <c r="C124" i="25"/>
  <c r="B125" i="25"/>
  <c r="K124" i="25"/>
  <c r="J124" i="25"/>
  <c r="I124" i="25"/>
  <c r="G125" i="25"/>
  <c r="H124" i="25"/>
  <c r="P73" i="28" l="1"/>
  <c r="N73" i="28"/>
  <c r="O73" i="28" s="1"/>
  <c r="C74" i="28"/>
  <c r="D126" i="28"/>
  <c r="P122" i="27"/>
  <c r="M123" i="27" s="1"/>
  <c r="F122" i="27"/>
  <c r="C123" i="27" s="1"/>
  <c r="Z122" i="27"/>
  <c r="W123" i="27" s="1"/>
  <c r="H123" i="27"/>
  <c r="K122" i="27"/>
  <c r="J124" i="27"/>
  <c r="E124" i="27"/>
  <c r="Y124" i="27"/>
  <c r="O124" i="27"/>
  <c r="U122" i="27"/>
  <c r="R123" i="27" s="1"/>
  <c r="S123" i="27"/>
  <c r="C125" i="25"/>
  <c r="B126" i="25" s="1"/>
  <c r="K125" i="25"/>
  <c r="J125" i="25"/>
  <c r="I125" i="25"/>
  <c r="G126" i="25"/>
  <c r="H125" i="25"/>
  <c r="D127" i="28" l="1"/>
  <c r="I74" i="28"/>
  <c r="M74" i="28"/>
  <c r="E74" i="28"/>
  <c r="K74" i="28"/>
  <c r="J74" i="28"/>
  <c r="L74" i="28"/>
  <c r="F123" i="27"/>
  <c r="C124" i="27" s="1"/>
  <c r="Z123" i="27"/>
  <c r="W124" i="27" s="1"/>
  <c r="P123" i="27"/>
  <c r="M124" i="27" s="1"/>
  <c r="H124" i="27"/>
  <c r="E125" i="27"/>
  <c r="O125" i="27"/>
  <c r="Y125" i="27"/>
  <c r="J125" i="27"/>
  <c r="K124" i="27"/>
  <c r="U123" i="27"/>
  <c r="R124" i="27" s="1"/>
  <c r="S124" i="27"/>
  <c r="K123" i="27"/>
  <c r="C126" i="25"/>
  <c r="B127" i="25" s="1"/>
  <c r="K126" i="25"/>
  <c r="J126" i="25"/>
  <c r="I126" i="25"/>
  <c r="H126" i="25"/>
  <c r="G127" i="25"/>
  <c r="P74" i="28" l="1"/>
  <c r="N74" i="28"/>
  <c r="O74" i="28" s="1"/>
  <c r="D128" i="28"/>
  <c r="C75" i="28"/>
  <c r="Z124" i="27"/>
  <c r="W125" i="27" s="1"/>
  <c r="P124" i="27"/>
  <c r="M125" i="27" s="1"/>
  <c r="F124" i="27"/>
  <c r="C125" i="27" s="1"/>
  <c r="J126" i="27"/>
  <c r="O126" i="27"/>
  <c r="U124" i="27"/>
  <c r="R125" i="27" s="1"/>
  <c r="S125" i="27"/>
  <c r="H125" i="27"/>
  <c r="Y126" i="27"/>
  <c r="E126" i="27"/>
  <c r="C127" i="25"/>
  <c r="B128" i="25" s="1"/>
  <c r="K127" i="25"/>
  <c r="J127" i="25"/>
  <c r="I127" i="25"/>
  <c r="G128" i="25"/>
  <c r="H127" i="25"/>
  <c r="K75" i="28" l="1"/>
  <c r="J75" i="28"/>
  <c r="I75" i="28"/>
  <c r="E75" i="28" s="1"/>
  <c r="M75" i="28"/>
  <c r="L75" i="28"/>
  <c r="D129" i="28"/>
  <c r="P125" i="27"/>
  <c r="M126" i="27" s="1"/>
  <c r="F125" i="27"/>
  <c r="C126" i="27" s="1"/>
  <c r="Z125" i="27"/>
  <c r="W126" i="27" s="1"/>
  <c r="Y127" i="27"/>
  <c r="U125" i="27"/>
  <c r="R126" i="27" s="1"/>
  <c r="S126" i="27"/>
  <c r="J127" i="27"/>
  <c r="O127" i="27"/>
  <c r="E127" i="27"/>
  <c r="K125" i="27"/>
  <c r="H126" i="27" s="1"/>
  <c r="C128" i="25"/>
  <c r="B129" i="25"/>
  <c r="K128" i="25"/>
  <c r="J128" i="25"/>
  <c r="I128" i="25"/>
  <c r="G129" i="25"/>
  <c r="H128" i="25"/>
  <c r="P75" i="28" l="1"/>
  <c r="N75" i="28"/>
  <c r="O75" i="28" s="1"/>
  <c r="C76" i="28"/>
  <c r="D130" i="28"/>
  <c r="F126" i="27"/>
  <c r="C127" i="27" s="1"/>
  <c r="Z126" i="27"/>
  <c r="W127" i="27" s="1"/>
  <c r="K126" i="27"/>
  <c r="H127" i="27" s="1"/>
  <c r="M127" i="27"/>
  <c r="P126" i="27"/>
  <c r="Y128" i="27"/>
  <c r="J128" i="27"/>
  <c r="U126" i="27"/>
  <c r="R127" i="27" s="1"/>
  <c r="S127" i="27"/>
  <c r="O128" i="27"/>
  <c r="E128" i="27"/>
  <c r="C129" i="25"/>
  <c r="B130" i="25" s="1"/>
  <c r="K129" i="25"/>
  <c r="J129" i="25"/>
  <c r="I129" i="25"/>
  <c r="G130" i="25"/>
  <c r="H129" i="25"/>
  <c r="D131" i="28" l="1"/>
  <c r="M76" i="28"/>
  <c r="L76" i="28"/>
  <c r="I76" i="28"/>
  <c r="E76" i="28" s="1"/>
  <c r="K76" i="28"/>
  <c r="J76" i="28"/>
  <c r="Z127" i="27"/>
  <c r="W128" i="27" s="1"/>
  <c r="R128" i="27"/>
  <c r="K127" i="27"/>
  <c r="H128" i="27" s="1"/>
  <c r="F127" i="27"/>
  <c r="C128" i="27" s="1"/>
  <c r="S128" i="27"/>
  <c r="U127" i="27"/>
  <c r="O129" i="27"/>
  <c r="J129" i="27"/>
  <c r="E129" i="27"/>
  <c r="Y129" i="27"/>
  <c r="P127" i="27"/>
  <c r="M128" i="27" s="1"/>
  <c r="C130" i="25"/>
  <c r="B131" i="25" s="1"/>
  <c r="K130" i="25"/>
  <c r="J130" i="25"/>
  <c r="I130" i="25"/>
  <c r="H130" i="25"/>
  <c r="G131" i="25"/>
  <c r="P76" i="28" l="1"/>
  <c r="N76" i="28"/>
  <c r="O76" i="28" s="1"/>
  <c r="C77" i="28"/>
  <c r="D132" i="28"/>
  <c r="F128" i="27"/>
  <c r="C129" i="27" s="1"/>
  <c r="P128" i="27"/>
  <c r="M129" i="27" s="1"/>
  <c r="K128" i="27"/>
  <c r="H129" i="27" s="1"/>
  <c r="Z128" i="27"/>
  <c r="W129" i="27" s="1"/>
  <c r="Y130" i="27"/>
  <c r="J130" i="27"/>
  <c r="O130" i="27"/>
  <c r="U128" i="27"/>
  <c r="R129" i="27" s="1"/>
  <c r="S129" i="27"/>
  <c r="E130" i="27"/>
  <c r="C131" i="25"/>
  <c r="B132" i="25" s="1"/>
  <c r="K131" i="25"/>
  <c r="J131" i="25"/>
  <c r="I131" i="25"/>
  <c r="G132" i="25"/>
  <c r="H131" i="25"/>
  <c r="D133" i="28" l="1"/>
  <c r="K77" i="28"/>
  <c r="E77" i="28"/>
  <c r="M77" i="28"/>
  <c r="L77" i="28"/>
  <c r="J77" i="28"/>
  <c r="I77" i="28"/>
  <c r="P129" i="27"/>
  <c r="M130" i="27" s="1"/>
  <c r="Z129" i="27"/>
  <c r="W130" i="27" s="1"/>
  <c r="K129" i="27"/>
  <c r="H130" i="27" s="1"/>
  <c r="C130" i="27"/>
  <c r="F129" i="27"/>
  <c r="O131" i="27"/>
  <c r="J131" i="27"/>
  <c r="E131" i="27"/>
  <c r="U129" i="27"/>
  <c r="R130" i="27" s="1"/>
  <c r="S130" i="27"/>
  <c r="Y131" i="27"/>
  <c r="C132" i="25"/>
  <c r="B133" i="25"/>
  <c r="K132" i="25"/>
  <c r="J132" i="25"/>
  <c r="I132" i="25"/>
  <c r="G133" i="25"/>
  <c r="H132" i="25"/>
  <c r="P77" i="28" l="1"/>
  <c r="N77" i="28"/>
  <c r="O77" i="28" s="1"/>
  <c r="D134" i="28"/>
  <c r="C78" i="28"/>
  <c r="Z130" i="27"/>
  <c r="W131" i="27" s="1"/>
  <c r="K130" i="27"/>
  <c r="H131" i="27" s="1"/>
  <c r="R131" i="27"/>
  <c r="P130" i="27"/>
  <c r="M131" i="27" s="1"/>
  <c r="J132" i="27"/>
  <c r="C131" i="27"/>
  <c r="E132" i="27"/>
  <c r="F131" i="27"/>
  <c r="Y132" i="27"/>
  <c r="O132" i="27"/>
  <c r="F130" i="27"/>
  <c r="U130" i="27"/>
  <c r="S131" i="27"/>
  <c r="C133" i="25"/>
  <c r="B134" i="25" s="1"/>
  <c r="K133" i="25"/>
  <c r="J133" i="25"/>
  <c r="I133" i="25"/>
  <c r="G134" i="25"/>
  <c r="H133" i="25"/>
  <c r="D135" i="28" l="1"/>
  <c r="I78" i="28"/>
  <c r="E78" i="28" s="1"/>
  <c r="M78" i="28"/>
  <c r="L78" i="28"/>
  <c r="K78" i="28"/>
  <c r="J78" i="28"/>
  <c r="P131" i="27"/>
  <c r="M132" i="27" s="1"/>
  <c r="K131" i="27"/>
  <c r="H132" i="27" s="1"/>
  <c r="Z131" i="27"/>
  <c r="W132" i="27" s="1"/>
  <c r="J133" i="27"/>
  <c r="U131" i="27"/>
  <c r="R132" i="27" s="1"/>
  <c r="S132" i="27"/>
  <c r="E133" i="27"/>
  <c r="O133" i="27"/>
  <c r="C132" i="27"/>
  <c r="Y133" i="27"/>
  <c r="C134" i="25"/>
  <c r="B135" i="25"/>
  <c r="K134" i="25"/>
  <c r="J134" i="25"/>
  <c r="I134" i="25"/>
  <c r="H134" i="25"/>
  <c r="G135" i="25"/>
  <c r="P78" i="28" l="1"/>
  <c r="N78" i="28"/>
  <c r="O78" i="28" s="1"/>
  <c r="C79" i="28"/>
  <c r="D136" i="28"/>
  <c r="K132" i="27"/>
  <c r="H133" i="27" s="1"/>
  <c r="Z132" i="27"/>
  <c r="W133" i="27" s="1"/>
  <c r="P132" i="27"/>
  <c r="M133" i="27" s="1"/>
  <c r="C133" i="27"/>
  <c r="E134" i="27"/>
  <c r="S133" i="27"/>
  <c r="U132" i="27"/>
  <c r="R133" i="27" s="1"/>
  <c r="J134" i="27"/>
  <c r="O134" i="27"/>
  <c r="F132" i="27"/>
  <c r="Y134" i="27"/>
  <c r="C135" i="25"/>
  <c r="B136" i="25" s="1"/>
  <c r="K135" i="25"/>
  <c r="J135" i="25"/>
  <c r="I135" i="25"/>
  <c r="G136" i="25"/>
  <c r="H135" i="25"/>
  <c r="D137" i="28" l="1"/>
  <c r="K79" i="28"/>
  <c r="J79" i="28"/>
  <c r="E79" i="28"/>
  <c r="C80" i="28" s="1"/>
  <c r="M79" i="28"/>
  <c r="L79" i="28"/>
  <c r="I79" i="28"/>
  <c r="Z133" i="27"/>
  <c r="W134" i="27" s="1"/>
  <c r="P133" i="27"/>
  <c r="M134" i="27" s="1"/>
  <c r="K133" i="27"/>
  <c r="H134" i="27" s="1"/>
  <c r="C134" i="27"/>
  <c r="F134" i="27" s="1"/>
  <c r="Y135" i="27"/>
  <c r="F133" i="27"/>
  <c r="O135" i="27"/>
  <c r="J135" i="27"/>
  <c r="U133" i="27"/>
  <c r="R134" i="27" s="1"/>
  <c r="S134" i="27"/>
  <c r="E135" i="27"/>
  <c r="C136" i="25"/>
  <c r="B137" i="25" s="1"/>
  <c r="K136" i="25"/>
  <c r="J136" i="25"/>
  <c r="I136" i="25"/>
  <c r="G137" i="25"/>
  <c r="H136" i="25"/>
  <c r="M80" i="28" l="1"/>
  <c r="L80" i="28"/>
  <c r="I80" i="28"/>
  <c r="E80" i="28" s="1"/>
  <c r="K80" i="28"/>
  <c r="J80" i="28"/>
  <c r="P79" i="28"/>
  <c r="N79" i="28"/>
  <c r="O79" i="28" s="1"/>
  <c r="D138" i="28"/>
  <c r="K134" i="27"/>
  <c r="H135" i="27" s="1"/>
  <c r="P134" i="27"/>
  <c r="M135" i="27" s="1"/>
  <c r="R135" i="27"/>
  <c r="Z134" i="27"/>
  <c r="W135" i="27" s="1"/>
  <c r="O136" i="27"/>
  <c r="C135" i="27"/>
  <c r="J136" i="27"/>
  <c r="E136" i="27"/>
  <c r="F135" i="27"/>
  <c r="Y136" i="27"/>
  <c r="U134" i="27"/>
  <c r="S135" i="27"/>
  <c r="C137" i="25"/>
  <c r="B138" i="25" s="1"/>
  <c r="K137" i="25"/>
  <c r="J137" i="25"/>
  <c r="I137" i="25"/>
  <c r="G138" i="25"/>
  <c r="H137" i="25"/>
  <c r="P80" i="28" l="1"/>
  <c r="C81" i="28"/>
  <c r="N80" i="28"/>
  <c r="O80" i="28" s="1"/>
  <c r="D139" i="28"/>
  <c r="P135" i="27"/>
  <c r="M136" i="27" s="1"/>
  <c r="Z135" i="27"/>
  <c r="W136" i="27" s="1"/>
  <c r="K135" i="27"/>
  <c r="H136" i="27" s="1"/>
  <c r="O137" i="27"/>
  <c r="J137" i="27"/>
  <c r="Y137" i="27"/>
  <c r="R136" i="27"/>
  <c r="C136" i="27"/>
  <c r="E137" i="27"/>
  <c r="F136" i="27"/>
  <c r="S136" i="27"/>
  <c r="U135" i="27"/>
  <c r="C138" i="25"/>
  <c r="B139" i="25" s="1"/>
  <c r="K138" i="25"/>
  <c r="J138" i="25"/>
  <c r="I138" i="25"/>
  <c r="H138" i="25"/>
  <c r="G139" i="25"/>
  <c r="K81" i="28" l="1"/>
  <c r="M81" i="28"/>
  <c r="L81" i="28"/>
  <c r="J81" i="28"/>
  <c r="I81" i="28"/>
  <c r="E81" i="28" s="1"/>
  <c r="D140" i="28"/>
  <c r="Z136" i="27"/>
  <c r="W137" i="27" s="1"/>
  <c r="K136" i="27"/>
  <c r="H137" i="27" s="1"/>
  <c r="P136" i="27"/>
  <c r="M137" i="27" s="1"/>
  <c r="C137" i="27"/>
  <c r="F137" i="27" s="1"/>
  <c r="O138" i="27"/>
  <c r="E138" i="27"/>
  <c r="Y138" i="27"/>
  <c r="U136" i="27"/>
  <c r="R137" i="27" s="1"/>
  <c r="S137" i="27"/>
  <c r="J138" i="27"/>
  <c r="C139" i="25"/>
  <c r="B140" i="25" s="1"/>
  <c r="K139" i="25"/>
  <c r="J139" i="25"/>
  <c r="I139" i="25"/>
  <c r="G140" i="25"/>
  <c r="H139" i="25"/>
  <c r="P81" i="28" l="1"/>
  <c r="N81" i="28"/>
  <c r="O81" i="28" s="1"/>
  <c r="C82" i="28"/>
  <c r="D141" i="28"/>
  <c r="K137" i="27"/>
  <c r="H138" i="27" s="1"/>
  <c r="P137" i="27"/>
  <c r="M138" i="27" s="1"/>
  <c r="Z137" i="27"/>
  <c r="W138" i="27" s="1"/>
  <c r="S138" i="27"/>
  <c r="U137" i="27"/>
  <c r="R138" i="27" s="1"/>
  <c r="C138" i="27"/>
  <c r="O139" i="27"/>
  <c r="Y139" i="27"/>
  <c r="J139" i="27"/>
  <c r="F138" i="27"/>
  <c r="E139" i="27"/>
  <c r="C140" i="25"/>
  <c r="B141" i="25" s="1"/>
  <c r="K140" i="25"/>
  <c r="J140" i="25"/>
  <c r="I140" i="25"/>
  <c r="G141" i="25"/>
  <c r="H140" i="25"/>
  <c r="D142" i="28" l="1"/>
  <c r="I82" i="28"/>
  <c r="E82" i="28" s="1"/>
  <c r="M82" i="28"/>
  <c r="L82" i="28"/>
  <c r="K82" i="28"/>
  <c r="J82" i="28"/>
  <c r="P138" i="27"/>
  <c r="M139" i="27" s="1"/>
  <c r="Z138" i="27"/>
  <c r="W139" i="27" s="1"/>
  <c r="K138" i="27"/>
  <c r="H139" i="27" s="1"/>
  <c r="J140" i="27"/>
  <c r="O140" i="27"/>
  <c r="E140" i="27"/>
  <c r="C139" i="27"/>
  <c r="F139" i="27" s="1"/>
  <c r="U138" i="27"/>
  <c r="R139" i="27" s="1"/>
  <c r="S139" i="27"/>
  <c r="Y140" i="27"/>
  <c r="C141" i="25"/>
  <c r="B142" i="25" s="1"/>
  <c r="K141" i="25"/>
  <c r="J141" i="25"/>
  <c r="I141" i="25"/>
  <c r="G142" i="25"/>
  <c r="H141" i="25"/>
  <c r="P82" i="28" l="1"/>
  <c r="N82" i="28"/>
  <c r="O82" i="28" s="1"/>
  <c r="C83" i="28"/>
  <c r="D143" i="28"/>
  <c r="Z139" i="27"/>
  <c r="W140" i="27" s="1"/>
  <c r="K139" i="27"/>
  <c r="H140" i="27" s="1"/>
  <c r="P139" i="27"/>
  <c r="M140" i="27" s="1"/>
  <c r="S140" i="27"/>
  <c r="U139" i="27"/>
  <c r="R140" i="27" s="1"/>
  <c r="E141" i="27"/>
  <c r="O141" i="27"/>
  <c r="J141" i="27"/>
  <c r="C140" i="27"/>
  <c r="Y141" i="27"/>
  <c r="C142" i="25"/>
  <c r="B143" i="25" s="1"/>
  <c r="K142" i="25"/>
  <c r="J142" i="25"/>
  <c r="I142" i="25"/>
  <c r="H142" i="25"/>
  <c r="G143" i="25"/>
  <c r="K83" i="28" l="1"/>
  <c r="J83" i="28"/>
  <c r="L83" i="28"/>
  <c r="I83" i="28"/>
  <c r="M83" i="28"/>
  <c r="E83" i="28"/>
  <c r="D144" i="28"/>
  <c r="K140" i="27"/>
  <c r="H141" i="27" s="1"/>
  <c r="P140" i="27"/>
  <c r="M141" i="27" s="1"/>
  <c r="Z140" i="27"/>
  <c r="W141" i="27" s="1"/>
  <c r="O142" i="27"/>
  <c r="F140" i="27"/>
  <c r="C141" i="27" s="1"/>
  <c r="E142" i="27"/>
  <c r="U140" i="27"/>
  <c r="R141" i="27" s="1"/>
  <c r="S141" i="27"/>
  <c r="J142" i="27"/>
  <c r="Y142" i="27"/>
  <c r="C143" i="25"/>
  <c r="B144" i="25"/>
  <c r="K143" i="25"/>
  <c r="J143" i="25"/>
  <c r="I143" i="25"/>
  <c r="G144" i="25"/>
  <c r="H143" i="25"/>
  <c r="P83" i="28" l="1"/>
  <c r="N83" i="28"/>
  <c r="O83" i="28" s="1"/>
  <c r="C84" i="28"/>
  <c r="D145" i="28"/>
  <c r="P141" i="27"/>
  <c r="M142" i="27" s="1"/>
  <c r="F141" i="27"/>
  <c r="C142" i="27" s="1"/>
  <c r="Z141" i="27"/>
  <c r="W142" i="27" s="1"/>
  <c r="H142" i="27"/>
  <c r="K141" i="27"/>
  <c r="O143" i="27"/>
  <c r="E143" i="27"/>
  <c r="U141" i="27"/>
  <c r="R142" i="27" s="1"/>
  <c r="S142" i="27"/>
  <c r="Y143" i="27"/>
  <c r="J143" i="27"/>
  <c r="C144" i="25"/>
  <c r="B145" i="25" s="1"/>
  <c r="K144" i="25"/>
  <c r="J144" i="25"/>
  <c r="I144" i="25"/>
  <c r="G145" i="25"/>
  <c r="H144" i="25"/>
  <c r="D146" i="28" l="1"/>
  <c r="M84" i="28"/>
  <c r="L84" i="28"/>
  <c r="I84" i="28"/>
  <c r="E84" i="28" s="1"/>
  <c r="J84" i="28"/>
  <c r="K84" i="28"/>
  <c r="F142" i="27"/>
  <c r="C143" i="27" s="1"/>
  <c r="Z142" i="27"/>
  <c r="W143" i="27" s="1"/>
  <c r="P142" i="27"/>
  <c r="M143" i="27" s="1"/>
  <c r="H143" i="27"/>
  <c r="K143" i="27" s="1"/>
  <c r="Y144" i="27"/>
  <c r="U142" i="27"/>
  <c r="R143" i="27" s="1"/>
  <c r="S143" i="27"/>
  <c r="K142" i="27"/>
  <c r="J144" i="27"/>
  <c r="O144" i="27"/>
  <c r="E144" i="27"/>
  <c r="C145" i="25"/>
  <c r="B146" i="25" s="1"/>
  <c r="K145" i="25"/>
  <c r="J145" i="25"/>
  <c r="I145" i="25"/>
  <c r="G146" i="25"/>
  <c r="H145" i="25"/>
  <c r="P84" i="28" l="1"/>
  <c r="N84" i="28"/>
  <c r="O84" i="28" s="1"/>
  <c r="C85" i="28"/>
  <c r="D147" i="28"/>
  <c r="Z143" i="27"/>
  <c r="W144" i="27" s="1"/>
  <c r="P143" i="27"/>
  <c r="M144" i="27" s="1"/>
  <c r="F143" i="27"/>
  <c r="C144" i="27" s="1"/>
  <c r="S144" i="27"/>
  <c r="U143" i="27"/>
  <c r="R144" i="27" s="1"/>
  <c r="O145" i="27"/>
  <c r="H144" i="27"/>
  <c r="J145" i="27"/>
  <c r="K144" i="27"/>
  <c r="E145" i="27"/>
  <c r="Y145" i="27"/>
  <c r="C146" i="25"/>
  <c r="B147" i="25" s="1"/>
  <c r="K146" i="25"/>
  <c r="J146" i="25"/>
  <c r="I146" i="25"/>
  <c r="H146" i="25"/>
  <c r="G147" i="25"/>
  <c r="D148" i="28" l="1"/>
  <c r="K85" i="28"/>
  <c r="I85" i="28"/>
  <c r="E85" i="28" s="1"/>
  <c r="L85" i="28"/>
  <c r="M85" i="28"/>
  <c r="J85" i="28"/>
  <c r="P144" i="27"/>
  <c r="M145" i="27" s="1"/>
  <c r="F144" i="27"/>
  <c r="C145" i="27" s="1"/>
  <c r="Z144" i="27"/>
  <c r="W145" i="27" s="1"/>
  <c r="U144" i="27"/>
  <c r="R145" i="27" s="1"/>
  <c r="S145" i="27"/>
  <c r="J146" i="27"/>
  <c r="E146" i="27"/>
  <c r="O146" i="27"/>
  <c r="H145" i="27"/>
  <c r="Y146" i="27"/>
  <c r="C147" i="25"/>
  <c r="B148" i="25" s="1"/>
  <c r="K147" i="25"/>
  <c r="J147" i="25"/>
  <c r="I147" i="25"/>
  <c r="G148" i="25"/>
  <c r="H147" i="25"/>
  <c r="P85" i="28" l="1"/>
  <c r="N85" i="28"/>
  <c r="O85" i="28" s="1"/>
  <c r="C86" i="28"/>
  <c r="D149" i="28"/>
  <c r="F145" i="27"/>
  <c r="C146" i="27" s="1"/>
  <c r="Z145" i="27"/>
  <c r="W146" i="27" s="1"/>
  <c r="P145" i="27"/>
  <c r="M146" i="27" s="1"/>
  <c r="E147" i="27"/>
  <c r="O147" i="27"/>
  <c r="J147" i="27"/>
  <c r="K145" i="27"/>
  <c r="H146" i="27" s="1"/>
  <c r="Y147" i="27"/>
  <c r="S146" i="27"/>
  <c r="U145" i="27"/>
  <c r="R146" i="27" s="1"/>
  <c r="C148" i="25"/>
  <c r="B149" i="25" s="1"/>
  <c r="K148" i="25"/>
  <c r="J148" i="25"/>
  <c r="I148" i="25"/>
  <c r="G149" i="25"/>
  <c r="H148" i="25"/>
  <c r="D150" i="28" l="1"/>
  <c r="I86" i="28"/>
  <c r="E86" i="28" s="1"/>
  <c r="M86" i="28"/>
  <c r="K86" i="28"/>
  <c r="J86" i="28"/>
  <c r="L86" i="28"/>
  <c r="P146" i="27"/>
  <c r="M147" i="27" s="1"/>
  <c r="Z146" i="27"/>
  <c r="W147" i="27" s="1"/>
  <c r="K146" i="27"/>
  <c r="H147" i="27" s="1"/>
  <c r="C147" i="27"/>
  <c r="F146" i="27"/>
  <c r="Y148" i="27"/>
  <c r="O148" i="27"/>
  <c r="J148" i="27"/>
  <c r="U146" i="27"/>
  <c r="R147" i="27" s="1"/>
  <c r="S147" i="27"/>
  <c r="E148" i="27"/>
  <c r="C149" i="25"/>
  <c r="B150" i="25"/>
  <c r="K149" i="25"/>
  <c r="J149" i="25"/>
  <c r="I149" i="25"/>
  <c r="G150" i="25"/>
  <c r="H149" i="25"/>
  <c r="P86" i="28" l="1"/>
  <c r="N86" i="28"/>
  <c r="O86" i="28" s="1"/>
  <c r="C87" i="28"/>
  <c r="D151" i="28"/>
  <c r="Z147" i="27"/>
  <c r="W148" i="27" s="1"/>
  <c r="K147" i="27"/>
  <c r="H148" i="27" s="1"/>
  <c r="P147" i="27"/>
  <c r="M148" i="27" s="1"/>
  <c r="C148" i="27"/>
  <c r="J149" i="27"/>
  <c r="O149" i="27"/>
  <c r="E149" i="27"/>
  <c r="Y149" i="27"/>
  <c r="F147" i="27"/>
  <c r="S148" i="27"/>
  <c r="U147" i="27"/>
  <c r="R148" i="27" s="1"/>
  <c r="C150" i="25"/>
  <c r="B151" i="25" s="1"/>
  <c r="K150" i="25"/>
  <c r="J150" i="25"/>
  <c r="I150" i="25"/>
  <c r="H150" i="25"/>
  <c r="G151" i="25"/>
  <c r="D152" i="28" l="1"/>
  <c r="K87" i="28"/>
  <c r="J87" i="28"/>
  <c r="I87" i="28"/>
  <c r="E87" i="28" s="1"/>
  <c r="M87" i="28"/>
  <c r="L87" i="28"/>
  <c r="K148" i="27"/>
  <c r="H149" i="27" s="1"/>
  <c r="P148" i="27"/>
  <c r="M149" i="27" s="1"/>
  <c r="Z148" i="27"/>
  <c r="W149" i="27" s="1"/>
  <c r="C149" i="27"/>
  <c r="F148" i="27"/>
  <c r="E150" i="27"/>
  <c r="O150" i="27"/>
  <c r="Y150" i="27"/>
  <c r="U148" i="27"/>
  <c r="R149" i="27" s="1"/>
  <c r="S149" i="27"/>
  <c r="J150" i="27"/>
  <c r="C151" i="25"/>
  <c r="B152" i="25" s="1"/>
  <c r="K151" i="25"/>
  <c r="J151" i="25"/>
  <c r="I151" i="25"/>
  <c r="G152" i="25"/>
  <c r="H151" i="25"/>
  <c r="P87" i="28" l="1"/>
  <c r="N87" i="28"/>
  <c r="O87" i="28" s="1"/>
  <c r="C88" i="28"/>
  <c r="D153" i="28"/>
  <c r="P149" i="27"/>
  <c r="M150" i="27" s="1"/>
  <c r="Z149" i="27"/>
  <c r="W150" i="27" s="1"/>
  <c r="R150" i="27"/>
  <c r="K149" i="27"/>
  <c r="H150" i="27" s="1"/>
  <c r="C150" i="27"/>
  <c r="F150" i="27" s="1"/>
  <c r="Y151" i="27"/>
  <c r="F149" i="27"/>
  <c r="O151" i="27"/>
  <c r="J151" i="27"/>
  <c r="E151" i="27"/>
  <c r="U149" i="27"/>
  <c r="S150" i="27"/>
  <c r="C152" i="25"/>
  <c r="B153" i="25"/>
  <c r="K152" i="25"/>
  <c r="J152" i="25"/>
  <c r="I152" i="25"/>
  <c r="G153" i="25"/>
  <c r="H152" i="25"/>
  <c r="D154" i="28" l="1"/>
  <c r="M88" i="28"/>
  <c r="L88" i="28"/>
  <c r="I88" i="28"/>
  <c r="E88" i="28" s="1"/>
  <c r="K88" i="28"/>
  <c r="J88" i="28"/>
  <c r="Z150" i="27"/>
  <c r="W151" i="27" s="1"/>
  <c r="K150" i="27"/>
  <c r="H151" i="27" s="1"/>
  <c r="P150" i="27"/>
  <c r="M151" i="27" s="1"/>
  <c r="C151" i="27"/>
  <c r="R151" i="27"/>
  <c r="U150" i="27"/>
  <c r="S151" i="27"/>
  <c r="J152" i="27"/>
  <c r="O152" i="27"/>
  <c r="Y152" i="27"/>
  <c r="E152" i="27"/>
  <c r="C153" i="25"/>
  <c r="B154" i="25" s="1"/>
  <c r="K153" i="25"/>
  <c r="J153" i="25"/>
  <c r="I153" i="25"/>
  <c r="G154" i="25"/>
  <c r="H153" i="25"/>
  <c r="P88" i="28" l="1"/>
  <c r="N88" i="28"/>
  <c r="O88" i="28" s="1"/>
  <c r="C89" i="28"/>
  <c r="D155" i="28"/>
  <c r="K151" i="27"/>
  <c r="H152" i="27" s="1"/>
  <c r="P151" i="27"/>
  <c r="M152" i="27" s="1"/>
  <c r="Z151" i="27"/>
  <c r="W152" i="27" s="1"/>
  <c r="C152" i="27"/>
  <c r="O153" i="27"/>
  <c r="J153" i="27"/>
  <c r="S152" i="27"/>
  <c r="U151" i="27"/>
  <c r="R152" i="27" s="1"/>
  <c r="Y153" i="27"/>
  <c r="F151" i="27"/>
  <c r="E153" i="27"/>
  <c r="C154" i="25"/>
  <c r="B155" i="25" s="1"/>
  <c r="K154" i="25"/>
  <c r="J154" i="25"/>
  <c r="I154" i="25"/>
  <c r="H154" i="25"/>
  <c r="G155" i="25"/>
  <c r="D156" i="28" l="1"/>
  <c r="K89" i="28"/>
  <c r="M89" i="28"/>
  <c r="L89" i="28"/>
  <c r="J89" i="28"/>
  <c r="I89" i="28"/>
  <c r="E89" i="28" s="1"/>
  <c r="P152" i="27"/>
  <c r="M153" i="27" s="1"/>
  <c r="Z152" i="27"/>
  <c r="W153" i="27" s="1"/>
  <c r="K152" i="27"/>
  <c r="H153" i="27" s="1"/>
  <c r="Y154" i="27"/>
  <c r="U152" i="27"/>
  <c r="R153" i="27" s="1"/>
  <c r="S153" i="27"/>
  <c r="J154" i="27"/>
  <c r="O154" i="27"/>
  <c r="C153" i="27"/>
  <c r="F152" i="27"/>
  <c r="E154" i="27"/>
  <c r="C155" i="25"/>
  <c r="B156" i="25" s="1"/>
  <c r="K155" i="25"/>
  <c r="J155" i="25"/>
  <c r="I155" i="25"/>
  <c r="G156" i="25"/>
  <c r="H155" i="25"/>
  <c r="P89" i="28" l="1"/>
  <c r="N89" i="28"/>
  <c r="O89" i="28" s="1"/>
  <c r="C90" i="28"/>
  <c r="D157" i="28"/>
  <c r="Z153" i="27"/>
  <c r="W154" i="27" s="1"/>
  <c r="R154" i="27"/>
  <c r="K153" i="27"/>
  <c r="H154" i="27" s="1"/>
  <c r="P153" i="27"/>
  <c r="M154" i="27" s="1"/>
  <c r="Y155" i="27"/>
  <c r="J155" i="27"/>
  <c r="O155" i="27"/>
  <c r="F153" i="27"/>
  <c r="C154" i="27" s="1"/>
  <c r="S154" i="27"/>
  <c r="U153" i="27"/>
  <c r="E155" i="27"/>
  <c r="C156" i="25"/>
  <c r="B157" i="25" s="1"/>
  <c r="K156" i="25"/>
  <c r="J156" i="25"/>
  <c r="I156" i="25"/>
  <c r="G157" i="25"/>
  <c r="H156" i="25"/>
  <c r="D158" i="28" l="1"/>
  <c r="I90" i="28"/>
  <c r="M90" i="28"/>
  <c r="E90" i="28"/>
  <c r="L90" i="28"/>
  <c r="K90" i="28"/>
  <c r="J90" i="28"/>
  <c r="P154" i="27"/>
  <c r="M155" i="27" s="1"/>
  <c r="F154" i="27"/>
  <c r="C155" i="27" s="1"/>
  <c r="K154" i="27"/>
  <c r="H155" i="27" s="1"/>
  <c r="Z154" i="27"/>
  <c r="W155" i="27" s="1"/>
  <c r="U154" i="27"/>
  <c r="S155" i="27"/>
  <c r="O156" i="27"/>
  <c r="R155" i="27"/>
  <c r="E156" i="27"/>
  <c r="J156" i="27"/>
  <c r="Y156" i="27"/>
  <c r="G158" i="25"/>
  <c r="C157" i="25"/>
  <c r="B158" i="25" s="1"/>
  <c r="K157" i="25"/>
  <c r="J157" i="25"/>
  <c r="I157" i="25"/>
  <c r="H157" i="25"/>
  <c r="P90" i="28" l="1"/>
  <c r="N90" i="28"/>
  <c r="O90" i="28" s="1"/>
  <c r="C91" i="28"/>
  <c r="D159" i="28"/>
  <c r="F155" i="27"/>
  <c r="C156" i="27" s="1"/>
  <c r="Z155" i="27"/>
  <c r="W156" i="27" s="1"/>
  <c r="K155" i="27"/>
  <c r="H156" i="27" s="1"/>
  <c r="P155" i="27"/>
  <c r="M156" i="27" s="1"/>
  <c r="E157" i="27"/>
  <c r="Y157" i="27"/>
  <c r="S156" i="27"/>
  <c r="U155" i="27"/>
  <c r="R156" i="27" s="1"/>
  <c r="J157" i="27"/>
  <c r="O157" i="27"/>
  <c r="H158" i="25"/>
  <c r="G159" i="25"/>
  <c r="C158" i="25"/>
  <c r="I158" i="25"/>
  <c r="B159" i="25"/>
  <c r="K158" i="25"/>
  <c r="J158" i="25"/>
  <c r="D160" i="28" l="1"/>
  <c r="K91" i="28"/>
  <c r="J91" i="28"/>
  <c r="M91" i="28"/>
  <c r="L91" i="28"/>
  <c r="I91" i="28"/>
  <c r="E91" i="28" s="1"/>
  <c r="P156" i="27"/>
  <c r="M157" i="27" s="1"/>
  <c r="Z156" i="27"/>
  <c r="W157" i="27" s="1"/>
  <c r="K156" i="27"/>
  <c r="H157" i="27" s="1"/>
  <c r="C157" i="27"/>
  <c r="F156" i="27"/>
  <c r="J158" i="27"/>
  <c r="Y158" i="27"/>
  <c r="U156" i="27"/>
  <c r="R157" i="27" s="1"/>
  <c r="S157" i="27"/>
  <c r="O158" i="27"/>
  <c r="E158" i="27"/>
  <c r="H159" i="25"/>
  <c r="G160" i="25"/>
  <c r="C159" i="25"/>
  <c r="B160" i="25" s="1"/>
  <c r="K159" i="25"/>
  <c r="J159" i="25"/>
  <c r="I159" i="25"/>
  <c r="P91" i="28" l="1"/>
  <c r="N91" i="28"/>
  <c r="O91" i="28" s="1"/>
  <c r="C92" i="28"/>
  <c r="D161" i="28"/>
  <c r="Z157" i="27"/>
  <c r="W158" i="27" s="1"/>
  <c r="K157" i="27"/>
  <c r="H158" i="27" s="1"/>
  <c r="P157" i="27"/>
  <c r="M158" i="27" s="1"/>
  <c r="O159" i="27"/>
  <c r="Y159" i="27"/>
  <c r="U157" i="27"/>
  <c r="R158" i="27" s="1"/>
  <c r="S158" i="27"/>
  <c r="F157" i="27"/>
  <c r="C158" i="27" s="1"/>
  <c r="J159" i="27"/>
  <c r="E159" i="27"/>
  <c r="H160" i="25"/>
  <c r="G161" i="25"/>
  <c r="C160" i="25"/>
  <c r="B161" i="25" s="1"/>
  <c r="K160" i="25"/>
  <c r="J160" i="25"/>
  <c r="I160" i="25"/>
  <c r="M92" i="28" l="1"/>
  <c r="L92" i="28"/>
  <c r="I92" i="28"/>
  <c r="E92" i="28" s="1"/>
  <c r="K92" i="28"/>
  <c r="J92" i="28"/>
  <c r="D162" i="28"/>
  <c r="F158" i="27"/>
  <c r="C159" i="27" s="1"/>
  <c r="K158" i="27"/>
  <c r="H159" i="27" s="1"/>
  <c r="P158" i="27"/>
  <c r="M159" i="27" s="1"/>
  <c r="W159" i="27"/>
  <c r="Z158" i="27"/>
  <c r="U158" i="27"/>
  <c r="R159" i="27" s="1"/>
  <c r="S159" i="27"/>
  <c r="E160" i="27"/>
  <c r="Y160" i="27"/>
  <c r="J160" i="27"/>
  <c r="O160" i="27"/>
  <c r="J161" i="25"/>
  <c r="H161" i="25"/>
  <c r="G162" i="25"/>
  <c r="C161" i="25"/>
  <c r="B162" i="25" s="1"/>
  <c r="K161" i="25"/>
  <c r="I161" i="25"/>
  <c r="P92" i="28" l="1"/>
  <c r="N92" i="28"/>
  <c r="O92" i="28" s="1"/>
  <c r="C93" i="28"/>
  <c r="D163" i="28"/>
  <c r="K159" i="27"/>
  <c r="H160" i="27" s="1"/>
  <c r="R160" i="27"/>
  <c r="P159" i="27"/>
  <c r="M160" i="27" s="1"/>
  <c r="F159" i="27"/>
  <c r="C160" i="27" s="1"/>
  <c r="Y161" i="27"/>
  <c r="E161" i="27"/>
  <c r="J161" i="27"/>
  <c r="Z159" i="27"/>
  <c r="W160" i="27" s="1"/>
  <c r="S160" i="27"/>
  <c r="U159" i="27"/>
  <c r="O161" i="27"/>
  <c r="J162" i="25"/>
  <c r="H162" i="25"/>
  <c r="G163" i="25"/>
  <c r="C162" i="25"/>
  <c r="B163" i="25" s="1"/>
  <c r="K162" i="25"/>
  <c r="I162" i="25"/>
  <c r="D164" i="28" l="1"/>
  <c r="K93" i="28"/>
  <c r="L93" i="28"/>
  <c r="J93" i="28"/>
  <c r="I93" i="28"/>
  <c r="E93" i="28" s="1"/>
  <c r="M93" i="28"/>
  <c r="Z160" i="27"/>
  <c r="W161" i="27" s="1"/>
  <c r="F160" i="27"/>
  <c r="C161" i="27" s="1"/>
  <c r="P160" i="27"/>
  <c r="M161" i="27" s="1"/>
  <c r="K160" i="27"/>
  <c r="H161" i="27" s="1"/>
  <c r="U160" i="27"/>
  <c r="S161" i="27"/>
  <c r="R161" i="27"/>
  <c r="E162" i="27"/>
  <c r="J162" i="27"/>
  <c r="O162" i="27"/>
  <c r="Y162" i="27"/>
  <c r="J163" i="25"/>
  <c r="H163" i="25"/>
  <c r="G164" i="25"/>
  <c r="C163" i="25"/>
  <c r="K163" i="25"/>
  <c r="I163" i="25"/>
  <c r="B164" i="25"/>
  <c r="P93" i="28" l="1"/>
  <c r="N93" i="28"/>
  <c r="O93" i="28" s="1"/>
  <c r="C94" i="28"/>
  <c r="D165" i="28"/>
  <c r="K161" i="27"/>
  <c r="H162" i="27" s="1"/>
  <c r="P161" i="27"/>
  <c r="M162" i="27" s="1"/>
  <c r="F161" i="27"/>
  <c r="C162" i="27" s="1"/>
  <c r="Z161" i="27"/>
  <c r="W162" i="27" s="1"/>
  <c r="O163" i="27"/>
  <c r="J163" i="27"/>
  <c r="Y163" i="27"/>
  <c r="E163" i="27"/>
  <c r="S162" i="27"/>
  <c r="U161" i="27"/>
  <c r="R162" i="27" s="1"/>
  <c r="J164" i="25"/>
  <c r="H164" i="25"/>
  <c r="G165" i="25"/>
  <c r="C164" i="25"/>
  <c r="B165" i="25" s="1"/>
  <c r="K164" i="25"/>
  <c r="I164" i="25"/>
  <c r="D166" i="28" l="1"/>
  <c r="I94" i="28"/>
  <c r="E94" i="28" s="1"/>
  <c r="M94" i="28"/>
  <c r="K94" i="28"/>
  <c r="J94" i="28"/>
  <c r="L94" i="28"/>
  <c r="F162" i="27"/>
  <c r="C163" i="27" s="1"/>
  <c r="Z162" i="27"/>
  <c r="W163" i="27" s="1"/>
  <c r="P162" i="27"/>
  <c r="M163" i="27" s="1"/>
  <c r="H163" i="27"/>
  <c r="K162" i="27"/>
  <c r="Y164" i="27"/>
  <c r="J164" i="27"/>
  <c r="E164" i="27"/>
  <c r="U162" i="27"/>
  <c r="R163" i="27" s="1"/>
  <c r="S163" i="27"/>
  <c r="O164" i="27"/>
  <c r="J165" i="25"/>
  <c r="H165" i="25"/>
  <c r="G166" i="25"/>
  <c r="C165" i="25"/>
  <c r="B166" i="25" s="1"/>
  <c r="K165" i="25"/>
  <c r="I165" i="25"/>
  <c r="P94" i="28" l="1"/>
  <c r="N94" i="28"/>
  <c r="O94" i="28" s="1"/>
  <c r="C95" i="28"/>
  <c r="D167" i="28"/>
  <c r="P163" i="27"/>
  <c r="M164" i="27" s="1"/>
  <c r="Z163" i="27"/>
  <c r="W164" i="27" s="1"/>
  <c r="R164" i="27"/>
  <c r="F163" i="27"/>
  <c r="C164" i="27" s="1"/>
  <c r="E165" i="27"/>
  <c r="J165" i="27"/>
  <c r="K163" i="27"/>
  <c r="H164" i="27" s="1"/>
  <c r="O165" i="27"/>
  <c r="Y165" i="27"/>
  <c r="S164" i="27"/>
  <c r="U163" i="27"/>
  <c r="J166" i="25"/>
  <c r="H166" i="25"/>
  <c r="G167" i="25"/>
  <c r="C166" i="25"/>
  <c r="B167" i="25" s="1"/>
  <c r="K166" i="25"/>
  <c r="I166" i="25"/>
  <c r="D168" i="28" l="1"/>
  <c r="K95" i="28"/>
  <c r="J95" i="28"/>
  <c r="I95" i="28"/>
  <c r="E95" i="28" s="1"/>
  <c r="M95" i="28"/>
  <c r="L95" i="28"/>
  <c r="K164" i="27"/>
  <c r="H165" i="27" s="1"/>
  <c r="F164" i="27"/>
  <c r="C165" i="27" s="1"/>
  <c r="Z164" i="27"/>
  <c r="W165" i="27" s="1"/>
  <c r="P164" i="27"/>
  <c r="M165" i="27" s="1"/>
  <c r="Y166" i="27"/>
  <c r="O166" i="27"/>
  <c r="J166" i="27"/>
  <c r="U164" i="27"/>
  <c r="R165" i="27" s="1"/>
  <c r="S165" i="27"/>
  <c r="E166" i="27"/>
  <c r="J167" i="25"/>
  <c r="I167" i="25"/>
  <c r="H167" i="25"/>
  <c r="G168" i="25"/>
  <c r="C167" i="25"/>
  <c r="B168" i="25" s="1"/>
  <c r="K167" i="25"/>
  <c r="P95" i="28" l="1"/>
  <c r="N95" i="28"/>
  <c r="O95" i="28" s="1"/>
  <c r="C96" i="28"/>
  <c r="D169" i="28"/>
  <c r="F165" i="27"/>
  <c r="C166" i="27" s="1"/>
  <c r="P165" i="27"/>
  <c r="M166" i="27" s="1"/>
  <c r="Z165" i="27"/>
  <c r="W166" i="27" s="1"/>
  <c r="H166" i="27"/>
  <c r="K165" i="27"/>
  <c r="J167" i="27"/>
  <c r="O167" i="27"/>
  <c r="E167" i="27"/>
  <c r="U165" i="27"/>
  <c r="R166" i="27" s="1"/>
  <c r="S166" i="27"/>
  <c r="Y167" i="27"/>
  <c r="J168" i="25"/>
  <c r="I168" i="25"/>
  <c r="H168" i="25"/>
  <c r="G169" i="25"/>
  <c r="C168" i="25"/>
  <c r="B169" i="25" s="1"/>
  <c r="K168" i="25"/>
  <c r="D170" i="28" l="1"/>
  <c r="M96" i="28"/>
  <c r="L96" i="28"/>
  <c r="I96" i="28"/>
  <c r="E96" i="28" s="1"/>
  <c r="K96" i="28"/>
  <c r="J96" i="28"/>
  <c r="P166" i="27"/>
  <c r="M167" i="27" s="1"/>
  <c r="Z166" i="27"/>
  <c r="W167" i="27" s="1"/>
  <c r="R167" i="27"/>
  <c r="F166" i="27"/>
  <c r="C167" i="27" s="1"/>
  <c r="H167" i="27"/>
  <c r="O168" i="27"/>
  <c r="E168" i="27"/>
  <c r="K166" i="27"/>
  <c r="J168" i="27"/>
  <c r="Y168" i="27"/>
  <c r="U166" i="27"/>
  <c r="S167" i="27"/>
  <c r="J169" i="25"/>
  <c r="I169" i="25"/>
  <c r="H169" i="25"/>
  <c r="G170" i="25"/>
  <c r="C169" i="25"/>
  <c r="B170" i="25" s="1"/>
  <c r="K169" i="25"/>
  <c r="P96" i="28" l="1"/>
  <c r="N96" i="28"/>
  <c r="O96" i="28" s="1"/>
  <c r="C97" i="28"/>
  <c r="D171" i="28"/>
  <c r="F167" i="27"/>
  <c r="C168" i="27" s="1"/>
  <c r="Z167" i="27"/>
  <c r="W168" i="27" s="1"/>
  <c r="P167" i="27"/>
  <c r="M168" i="27" s="1"/>
  <c r="H168" i="27"/>
  <c r="K167" i="27"/>
  <c r="E169" i="27"/>
  <c r="S168" i="27"/>
  <c r="U167" i="27"/>
  <c r="R168" i="27" s="1"/>
  <c r="Y169" i="27"/>
  <c r="J169" i="27"/>
  <c r="O169" i="27"/>
  <c r="J170" i="25"/>
  <c r="I170" i="25"/>
  <c r="H170" i="25"/>
  <c r="G171" i="25"/>
  <c r="C170" i="25"/>
  <c r="B171" i="25" s="1"/>
  <c r="K170" i="25"/>
  <c r="D172" i="28" l="1"/>
  <c r="K97" i="28"/>
  <c r="E97" i="28"/>
  <c r="C98" i="28" s="1"/>
  <c r="J97" i="28"/>
  <c r="M97" i="28"/>
  <c r="L97" i="28"/>
  <c r="I97" i="28"/>
  <c r="P168" i="27"/>
  <c r="M169" i="27" s="1"/>
  <c r="Z168" i="27"/>
  <c r="W169" i="27" s="1"/>
  <c r="F168" i="27"/>
  <c r="C169" i="27" s="1"/>
  <c r="J170" i="27"/>
  <c r="Y170" i="27"/>
  <c r="U168" i="27"/>
  <c r="R169" i="27" s="1"/>
  <c r="S169" i="27"/>
  <c r="E170" i="27"/>
  <c r="H169" i="27"/>
  <c r="K169" i="27" s="1"/>
  <c r="O170" i="27"/>
  <c r="K168" i="27"/>
  <c r="J171" i="25"/>
  <c r="I171" i="25"/>
  <c r="H171" i="25"/>
  <c r="G172" i="25"/>
  <c r="C171" i="25"/>
  <c r="B172" i="25" s="1"/>
  <c r="K171" i="25"/>
  <c r="I98" i="28" l="1"/>
  <c r="M98" i="28"/>
  <c r="E98" i="28"/>
  <c r="N98" i="28" s="1"/>
  <c r="O98" i="28" s="1"/>
  <c r="J98" i="28"/>
  <c r="K98" i="28"/>
  <c r="L98" i="28"/>
  <c r="C99" i="28"/>
  <c r="D173" i="28"/>
  <c r="P97" i="28"/>
  <c r="N97" i="28"/>
  <c r="O97" i="28" s="1"/>
  <c r="F169" i="27"/>
  <c r="C170" i="27" s="1"/>
  <c r="Z169" i="27"/>
  <c r="W170" i="27" s="1"/>
  <c r="P169" i="27"/>
  <c r="M170" i="27" s="1"/>
  <c r="E171" i="27"/>
  <c r="H170" i="27"/>
  <c r="K170" i="27" s="1"/>
  <c r="S170" i="27"/>
  <c r="U169" i="27"/>
  <c r="R170" i="27" s="1"/>
  <c r="Y171" i="27"/>
  <c r="O171" i="27"/>
  <c r="J171" i="27"/>
  <c r="J172" i="25"/>
  <c r="I172" i="25"/>
  <c r="H172" i="25"/>
  <c r="G173" i="25"/>
  <c r="C172" i="25"/>
  <c r="B173" i="25" s="1"/>
  <c r="K172" i="25"/>
  <c r="D174" i="28" l="1"/>
  <c r="K99" i="28"/>
  <c r="J99" i="28"/>
  <c r="E99" i="28"/>
  <c r="C100" i="28" s="1"/>
  <c r="M99" i="28"/>
  <c r="L99" i="28"/>
  <c r="I99" i="28"/>
  <c r="P98" i="28"/>
  <c r="Z170" i="27"/>
  <c r="W171" i="27" s="1"/>
  <c r="P170" i="27"/>
  <c r="M171" i="27" s="1"/>
  <c r="F170" i="27"/>
  <c r="C171" i="27" s="1"/>
  <c r="O172" i="27"/>
  <c r="Y172" i="27"/>
  <c r="U170" i="27"/>
  <c r="R171" i="27" s="1"/>
  <c r="S171" i="27"/>
  <c r="H171" i="27"/>
  <c r="J172" i="27"/>
  <c r="K171" i="27"/>
  <c r="E172" i="27"/>
  <c r="J173" i="25"/>
  <c r="I173" i="25"/>
  <c r="H173" i="25"/>
  <c r="G174" i="25"/>
  <c r="C173" i="25"/>
  <c r="B174" i="25" s="1"/>
  <c r="K173" i="25"/>
  <c r="M100" i="28" l="1"/>
  <c r="L100" i="28"/>
  <c r="I100" i="28"/>
  <c r="E100" i="28" s="1"/>
  <c r="K100" i="28"/>
  <c r="J100" i="28"/>
  <c r="D175" i="28"/>
  <c r="P99" i="28"/>
  <c r="N99" i="28"/>
  <c r="O99" i="28" s="1"/>
  <c r="P171" i="27"/>
  <c r="M172" i="27" s="1"/>
  <c r="F171" i="27"/>
  <c r="C172" i="27" s="1"/>
  <c r="Z171" i="27"/>
  <c r="W172" i="27" s="1"/>
  <c r="J173" i="27"/>
  <c r="O173" i="27"/>
  <c r="Y173" i="27"/>
  <c r="H172" i="27"/>
  <c r="S172" i="27"/>
  <c r="U171" i="27"/>
  <c r="R172" i="27" s="1"/>
  <c r="E173" i="27"/>
  <c r="J174" i="25"/>
  <c r="I174" i="25"/>
  <c r="H174" i="25"/>
  <c r="G175" i="25"/>
  <c r="C174" i="25"/>
  <c r="B175" i="25"/>
  <c r="K174" i="25"/>
  <c r="P100" i="28" l="1"/>
  <c r="N100" i="28"/>
  <c r="O100" i="28" s="1"/>
  <c r="C101" i="28"/>
  <c r="D176" i="28"/>
  <c r="F172" i="27"/>
  <c r="C173" i="27" s="1"/>
  <c r="Z172" i="27"/>
  <c r="W173" i="27" s="1"/>
  <c r="P172" i="27"/>
  <c r="M173" i="27" s="1"/>
  <c r="U172" i="27"/>
  <c r="R173" i="27" s="1"/>
  <c r="S173" i="27"/>
  <c r="Y174" i="27"/>
  <c r="J174" i="27"/>
  <c r="H173" i="27"/>
  <c r="O174" i="27"/>
  <c r="E174" i="27"/>
  <c r="K172" i="27"/>
  <c r="G176" i="25"/>
  <c r="J175" i="25"/>
  <c r="I175" i="25"/>
  <c r="H175" i="25"/>
  <c r="C175" i="25"/>
  <c r="B176" i="25" s="1"/>
  <c r="K175" i="25"/>
  <c r="D177" i="28" l="1"/>
  <c r="K101" i="28"/>
  <c r="M101" i="28"/>
  <c r="L101" i="28"/>
  <c r="J101" i="28"/>
  <c r="E101" i="28"/>
  <c r="I101" i="28"/>
  <c r="Z173" i="27"/>
  <c r="W174" i="27" s="1"/>
  <c r="P173" i="27"/>
  <c r="M174" i="27" s="1"/>
  <c r="F173" i="27"/>
  <c r="C174" i="27" s="1"/>
  <c r="O175" i="27"/>
  <c r="K173" i="27"/>
  <c r="H174" i="27" s="1"/>
  <c r="J175" i="27"/>
  <c r="Y175" i="27"/>
  <c r="E175" i="27"/>
  <c r="S174" i="27"/>
  <c r="U173" i="27"/>
  <c r="R174" i="27" s="1"/>
  <c r="G177" i="25"/>
  <c r="K176" i="25"/>
  <c r="J176" i="25"/>
  <c r="I176" i="25"/>
  <c r="H176" i="25"/>
  <c r="C176" i="25"/>
  <c r="B177" i="25" s="1"/>
  <c r="P101" i="28" l="1"/>
  <c r="N101" i="28"/>
  <c r="O101" i="28" s="1"/>
  <c r="C102" i="28"/>
  <c r="D178" i="28"/>
  <c r="F174" i="27"/>
  <c r="C175" i="27" s="1"/>
  <c r="P174" i="27"/>
  <c r="M175" i="27" s="1"/>
  <c r="K174" i="27"/>
  <c r="H175" i="27" s="1"/>
  <c r="W175" i="27"/>
  <c r="Z174" i="27"/>
  <c r="Y176" i="27"/>
  <c r="J176" i="27"/>
  <c r="E176" i="27"/>
  <c r="U174" i="27"/>
  <c r="R175" i="27" s="1"/>
  <c r="S175" i="27"/>
  <c r="O176" i="27"/>
  <c r="G178" i="25"/>
  <c r="K177" i="25"/>
  <c r="J177" i="25"/>
  <c r="I177" i="25"/>
  <c r="H177" i="25"/>
  <c r="C177" i="25"/>
  <c r="B178" i="25" s="1"/>
  <c r="I102" i="28" l="1"/>
  <c r="M102" i="28"/>
  <c r="E102" i="28"/>
  <c r="L102" i="28"/>
  <c r="K102" i="28"/>
  <c r="J102" i="28"/>
  <c r="D179" i="28"/>
  <c r="K175" i="27"/>
  <c r="H176" i="27" s="1"/>
  <c r="P175" i="27"/>
  <c r="M176" i="27" s="1"/>
  <c r="R176" i="27"/>
  <c r="F175" i="27"/>
  <c r="C176" i="27" s="1"/>
  <c r="E177" i="27"/>
  <c r="J177" i="27"/>
  <c r="Y177" i="27"/>
  <c r="Z175" i="27"/>
  <c r="W176" i="27" s="1"/>
  <c r="O177" i="27"/>
  <c r="U175" i="27"/>
  <c r="S176" i="27"/>
  <c r="G179" i="25"/>
  <c r="K178" i="25"/>
  <c r="J178" i="25"/>
  <c r="I178" i="25"/>
  <c r="H178" i="25"/>
  <c r="C178" i="25"/>
  <c r="B179" i="25" s="1"/>
  <c r="D180" i="28" l="1"/>
  <c r="P102" i="28"/>
  <c r="N102" i="28"/>
  <c r="O102" i="28" s="1"/>
  <c r="C103" i="28"/>
  <c r="Z176" i="27"/>
  <c r="W177" i="27" s="1"/>
  <c r="P176" i="27"/>
  <c r="M177" i="27" s="1"/>
  <c r="F176" i="27"/>
  <c r="C177" i="27" s="1"/>
  <c r="K176" i="27"/>
  <c r="H177" i="27" s="1"/>
  <c r="E178" i="27"/>
  <c r="U176" i="27"/>
  <c r="R177" i="27" s="1"/>
  <c r="S177" i="27"/>
  <c r="Y178" i="27"/>
  <c r="O178" i="27"/>
  <c r="J178" i="27"/>
  <c r="G180" i="25"/>
  <c r="K179" i="25"/>
  <c r="J179" i="25"/>
  <c r="C179" i="25"/>
  <c r="B180" i="25" s="1"/>
  <c r="I179" i="25"/>
  <c r="H179" i="25"/>
  <c r="K103" i="28" l="1"/>
  <c r="J103" i="28"/>
  <c r="M103" i="28"/>
  <c r="L103" i="28"/>
  <c r="I103" i="28"/>
  <c r="E103" i="28" s="1"/>
  <c r="D181" i="28"/>
  <c r="K177" i="27"/>
  <c r="H178" i="27" s="1"/>
  <c r="F177" i="27"/>
  <c r="C178" i="27" s="1"/>
  <c r="P177" i="27"/>
  <c r="M178" i="27" s="1"/>
  <c r="W178" i="27"/>
  <c r="Z177" i="27"/>
  <c r="O179" i="27"/>
  <c r="Y179" i="27"/>
  <c r="S178" i="27"/>
  <c r="U177" i="27"/>
  <c r="R178" i="27" s="1"/>
  <c r="J179" i="27"/>
  <c r="E179" i="27"/>
  <c r="G181" i="25"/>
  <c r="C180" i="25"/>
  <c r="B181" i="25" s="1"/>
  <c r="K180" i="25"/>
  <c r="J180" i="25"/>
  <c r="I180" i="25"/>
  <c r="H180" i="25"/>
  <c r="P103" i="28" l="1"/>
  <c r="N103" i="28"/>
  <c r="O103" i="28" s="1"/>
  <c r="C104" i="28"/>
  <c r="D182" i="28"/>
  <c r="P178" i="27"/>
  <c r="M179" i="27" s="1"/>
  <c r="F178" i="27"/>
  <c r="C179" i="27" s="1"/>
  <c r="K178" i="27"/>
  <c r="H179" i="27" s="1"/>
  <c r="W179" i="27"/>
  <c r="Z178" i="27"/>
  <c r="Y180" i="27"/>
  <c r="O180" i="27"/>
  <c r="J180" i="27"/>
  <c r="U178" i="27"/>
  <c r="R179" i="27" s="1"/>
  <c r="S179" i="27"/>
  <c r="E180" i="27"/>
  <c r="G182" i="25"/>
  <c r="H181" i="25"/>
  <c r="C181" i="25"/>
  <c r="B182" i="25" s="1"/>
  <c r="K181" i="25"/>
  <c r="J181" i="25"/>
  <c r="I181" i="25"/>
  <c r="D183" i="28" l="1"/>
  <c r="M104" i="28"/>
  <c r="L104" i="28"/>
  <c r="I104" i="28"/>
  <c r="E104" i="28" s="1"/>
  <c r="K104" i="28"/>
  <c r="J104" i="28"/>
  <c r="F179" i="27"/>
  <c r="C180" i="27" s="1"/>
  <c r="K179" i="27"/>
  <c r="H180" i="27" s="1"/>
  <c r="P179" i="27"/>
  <c r="M180" i="27" s="1"/>
  <c r="W180" i="27"/>
  <c r="Z180" i="27" s="1"/>
  <c r="J181" i="27"/>
  <c r="O181" i="27"/>
  <c r="E181" i="27"/>
  <c r="Y181" i="27"/>
  <c r="Z179" i="27"/>
  <c r="S180" i="27"/>
  <c r="U179" i="27"/>
  <c r="R180" i="27" s="1"/>
  <c r="G183" i="25"/>
  <c r="I182" i="25"/>
  <c r="H182" i="25"/>
  <c r="C182" i="25"/>
  <c r="B183" i="25" s="1"/>
  <c r="K182" i="25"/>
  <c r="J182" i="25"/>
  <c r="P104" i="28" l="1"/>
  <c r="N104" i="28"/>
  <c r="O104" i="28" s="1"/>
  <c r="C105" i="28"/>
  <c r="D184" i="28"/>
  <c r="K180" i="27"/>
  <c r="H181" i="27" s="1"/>
  <c r="P180" i="27"/>
  <c r="M181" i="27" s="1"/>
  <c r="F180" i="27"/>
  <c r="C181" i="27" s="1"/>
  <c r="W181" i="27"/>
  <c r="E182" i="27"/>
  <c r="Y182" i="27"/>
  <c r="O182" i="27"/>
  <c r="U180" i="27"/>
  <c r="R181" i="27" s="1"/>
  <c r="S181" i="27"/>
  <c r="J182" i="27"/>
  <c r="G184" i="25"/>
  <c r="J183" i="25"/>
  <c r="I183" i="25"/>
  <c r="H183" i="25"/>
  <c r="C183" i="25"/>
  <c r="B184" i="25" s="1"/>
  <c r="K183" i="25"/>
  <c r="D185" i="28" l="1"/>
  <c r="K105" i="28"/>
  <c r="J105" i="28"/>
  <c r="I105" i="28"/>
  <c r="E105" i="28" s="1"/>
  <c r="M105" i="28"/>
  <c r="L105" i="28"/>
  <c r="P181" i="27"/>
  <c r="M182" i="27" s="1"/>
  <c r="F181" i="27"/>
  <c r="C182" i="27" s="1"/>
  <c r="K181" i="27"/>
  <c r="H182" i="27" s="1"/>
  <c r="S182" i="27"/>
  <c r="U181" i="27"/>
  <c r="R182" i="27" s="1"/>
  <c r="Z181" i="27"/>
  <c r="W182" i="27" s="1"/>
  <c r="O183" i="27"/>
  <c r="Y183" i="27"/>
  <c r="J183" i="27"/>
  <c r="E183" i="27"/>
  <c r="G185" i="25"/>
  <c r="K184" i="25"/>
  <c r="J184" i="25"/>
  <c r="I184" i="25"/>
  <c r="H184" i="25"/>
  <c r="C184" i="25"/>
  <c r="B185" i="25" s="1"/>
  <c r="P105" i="28" l="1"/>
  <c r="N105" i="28"/>
  <c r="O105" i="28" s="1"/>
  <c r="C106" i="28"/>
  <c r="D186" i="28"/>
  <c r="Z182" i="27"/>
  <c r="W183" i="27" s="1"/>
  <c r="F182" i="27"/>
  <c r="C183" i="27" s="1"/>
  <c r="K182" i="27"/>
  <c r="H183" i="27" s="1"/>
  <c r="M183" i="27"/>
  <c r="P182" i="27"/>
  <c r="O184" i="27"/>
  <c r="U182" i="27"/>
  <c r="R183" i="27" s="1"/>
  <c r="S183" i="27"/>
  <c r="J184" i="27"/>
  <c r="Y184" i="27"/>
  <c r="E184" i="27"/>
  <c r="G186" i="25"/>
  <c r="K185" i="25"/>
  <c r="J185" i="25"/>
  <c r="I185" i="25"/>
  <c r="H185" i="25"/>
  <c r="C185" i="25"/>
  <c r="B186" i="25" s="1"/>
  <c r="D187" i="28" l="1"/>
  <c r="I106" i="28"/>
  <c r="E106" i="28" s="1"/>
  <c r="M106" i="28"/>
  <c r="J106" i="28"/>
  <c r="L106" i="28"/>
  <c r="K106" i="28"/>
  <c r="F183" i="27"/>
  <c r="C184" i="27" s="1"/>
  <c r="K183" i="27"/>
  <c r="H184" i="27" s="1"/>
  <c r="Z183" i="27"/>
  <c r="W184" i="27" s="1"/>
  <c r="M184" i="27"/>
  <c r="Y185" i="27"/>
  <c r="J185" i="27"/>
  <c r="U183" i="27"/>
  <c r="R184" i="27" s="1"/>
  <c r="S184" i="27"/>
  <c r="O185" i="27"/>
  <c r="P183" i="27"/>
  <c r="E185" i="27"/>
  <c r="G187" i="25"/>
  <c r="K186" i="25"/>
  <c r="J186" i="25"/>
  <c r="I186" i="25"/>
  <c r="H186" i="25"/>
  <c r="C186" i="25"/>
  <c r="B187" i="25" s="1"/>
  <c r="P106" i="28" l="1"/>
  <c r="N106" i="28"/>
  <c r="O106" i="28" s="1"/>
  <c r="C107" i="28"/>
  <c r="D188" i="28"/>
  <c r="Z184" i="27"/>
  <c r="W185" i="27" s="1"/>
  <c r="K184" i="27"/>
  <c r="H185" i="27" s="1"/>
  <c r="F184" i="27"/>
  <c r="C185" i="27" s="1"/>
  <c r="M185" i="27"/>
  <c r="O186" i="27"/>
  <c r="U184" i="27"/>
  <c r="R185" i="27" s="1"/>
  <c r="S185" i="27"/>
  <c r="J186" i="27"/>
  <c r="Y186" i="27"/>
  <c r="P184" i="27"/>
  <c r="E186" i="27"/>
  <c r="G188" i="25"/>
  <c r="K187" i="25"/>
  <c r="J187" i="25"/>
  <c r="I187" i="25"/>
  <c r="H187" i="25"/>
  <c r="C187" i="25"/>
  <c r="B188" i="25" s="1"/>
  <c r="K107" i="28" l="1"/>
  <c r="J107" i="28"/>
  <c r="L107" i="28"/>
  <c r="M107" i="28"/>
  <c r="I107" i="28"/>
  <c r="E107" i="28" s="1"/>
  <c r="D189" i="28"/>
  <c r="K185" i="27"/>
  <c r="H186" i="27" s="1"/>
  <c r="F185" i="27"/>
  <c r="C186" i="27" s="1"/>
  <c r="Z185" i="27"/>
  <c r="W186" i="27" s="1"/>
  <c r="Y187" i="27"/>
  <c r="S186" i="27"/>
  <c r="U185" i="27"/>
  <c r="R186" i="27" s="1"/>
  <c r="E187" i="27"/>
  <c r="P185" i="27"/>
  <c r="M186" i="27" s="1"/>
  <c r="J187" i="27"/>
  <c r="O187" i="27"/>
  <c r="G189" i="25"/>
  <c r="C188" i="25"/>
  <c r="B189" i="25" s="1"/>
  <c r="K188" i="25"/>
  <c r="J188" i="25"/>
  <c r="I188" i="25"/>
  <c r="H188" i="25"/>
  <c r="P107" i="28" l="1"/>
  <c r="N107" i="28"/>
  <c r="O107" i="28" s="1"/>
  <c r="C108" i="28"/>
  <c r="D190" i="28"/>
  <c r="P186" i="27"/>
  <c r="M187" i="27" s="1"/>
  <c r="F186" i="27"/>
  <c r="C187" i="27" s="1"/>
  <c r="Z186" i="27"/>
  <c r="W187" i="27" s="1"/>
  <c r="H187" i="27"/>
  <c r="K186" i="27"/>
  <c r="Y188" i="27"/>
  <c r="E188" i="27"/>
  <c r="J188" i="27"/>
  <c r="U186" i="27"/>
  <c r="R187" i="27" s="1"/>
  <c r="S187" i="27"/>
  <c r="O188" i="27"/>
  <c r="G190" i="25"/>
  <c r="H189" i="25"/>
  <c r="C189" i="25"/>
  <c r="B190" i="25" s="1"/>
  <c r="K189" i="25"/>
  <c r="J189" i="25"/>
  <c r="I189" i="25"/>
  <c r="D191" i="28" l="1"/>
  <c r="M108" i="28"/>
  <c r="L108" i="28"/>
  <c r="I108" i="28"/>
  <c r="E108" i="28" s="1"/>
  <c r="J108" i="28"/>
  <c r="K108" i="28"/>
  <c r="F187" i="27"/>
  <c r="C188" i="27" s="1"/>
  <c r="Z187" i="27"/>
  <c r="W188" i="27" s="1"/>
  <c r="P187" i="27"/>
  <c r="M188" i="27" s="1"/>
  <c r="J189" i="27"/>
  <c r="E189" i="27"/>
  <c r="K187" i="27"/>
  <c r="H188" i="27" s="1"/>
  <c r="Y189" i="27"/>
  <c r="O189" i="27"/>
  <c r="S188" i="27"/>
  <c r="U187" i="27"/>
  <c r="R188" i="27" s="1"/>
  <c r="G191" i="25"/>
  <c r="I190" i="25"/>
  <c r="H190" i="25"/>
  <c r="C190" i="25"/>
  <c r="B191" i="25" s="1"/>
  <c r="K190" i="25"/>
  <c r="J190" i="25"/>
  <c r="P108" i="28" l="1"/>
  <c r="N108" i="28"/>
  <c r="O108" i="28" s="1"/>
  <c r="C109" i="28"/>
  <c r="D192" i="28"/>
  <c r="Z188" i="27"/>
  <c r="W189" i="27" s="1"/>
  <c r="K188" i="27"/>
  <c r="H189" i="27" s="1"/>
  <c r="P188" i="27"/>
  <c r="M189" i="27" s="1"/>
  <c r="C189" i="27"/>
  <c r="F188" i="27"/>
  <c r="O190" i="27"/>
  <c r="Y190" i="27"/>
  <c r="J190" i="27"/>
  <c r="E190" i="27"/>
  <c r="U188" i="27"/>
  <c r="R189" i="27" s="1"/>
  <c r="S189" i="27"/>
  <c r="G192" i="25"/>
  <c r="J191" i="25"/>
  <c r="I191" i="25"/>
  <c r="H191" i="25"/>
  <c r="C191" i="25"/>
  <c r="B192" i="25" s="1"/>
  <c r="K191" i="25"/>
  <c r="D193" i="28" l="1"/>
  <c r="K109" i="28"/>
  <c r="M109" i="28"/>
  <c r="I109" i="28"/>
  <c r="E109" i="28" s="1"/>
  <c r="L109" i="28"/>
  <c r="J109" i="28"/>
  <c r="P189" i="27"/>
  <c r="M190" i="27" s="1"/>
  <c r="K189" i="27"/>
  <c r="H190" i="27" s="1"/>
  <c r="R190" i="27"/>
  <c r="Z189" i="27"/>
  <c r="W190" i="27" s="1"/>
  <c r="Y191" i="27"/>
  <c r="E191" i="27"/>
  <c r="J191" i="27"/>
  <c r="O191" i="27"/>
  <c r="C190" i="27"/>
  <c r="F190" i="27" s="1"/>
  <c r="S190" i="27"/>
  <c r="U189" i="27"/>
  <c r="F189" i="27"/>
  <c r="G193" i="25"/>
  <c r="K192" i="25"/>
  <c r="J192" i="25"/>
  <c r="I192" i="25"/>
  <c r="H192" i="25"/>
  <c r="C192" i="25"/>
  <c r="B193" i="25" s="1"/>
  <c r="P109" i="28" l="1"/>
  <c r="N109" i="28"/>
  <c r="O109" i="28" s="1"/>
  <c r="C110" i="28"/>
  <c r="D194" i="28"/>
  <c r="Z190" i="27"/>
  <c r="W191" i="27" s="1"/>
  <c r="K190" i="27"/>
  <c r="H191" i="27" s="1"/>
  <c r="P190" i="27"/>
  <c r="M191" i="27" s="1"/>
  <c r="Y192" i="27"/>
  <c r="O192" i="27"/>
  <c r="J192" i="27"/>
  <c r="C191" i="27"/>
  <c r="R191" i="27"/>
  <c r="E192" i="27"/>
  <c r="F191" i="27"/>
  <c r="U190" i="27"/>
  <c r="S191" i="27"/>
  <c r="G194" i="25"/>
  <c r="K193" i="25"/>
  <c r="J193" i="25"/>
  <c r="I193" i="25"/>
  <c r="H193" i="25"/>
  <c r="C193" i="25"/>
  <c r="B194" i="25" s="1"/>
  <c r="D195" i="28" l="1"/>
  <c r="I110" i="28"/>
  <c r="E110" i="28" s="1"/>
  <c r="M110" i="28"/>
  <c r="L110" i="28"/>
  <c r="K110" i="28"/>
  <c r="J110" i="28"/>
  <c r="K191" i="27"/>
  <c r="H192" i="27" s="1"/>
  <c r="P191" i="27"/>
  <c r="M192" i="27" s="1"/>
  <c r="Z191" i="27"/>
  <c r="W192" i="27" s="1"/>
  <c r="F192" i="27"/>
  <c r="E193" i="27"/>
  <c r="C192" i="27"/>
  <c r="Y193" i="27"/>
  <c r="J193" i="27"/>
  <c r="U191" i="27"/>
  <c r="R192" i="27" s="1"/>
  <c r="S192" i="27"/>
  <c r="O193" i="27"/>
  <c r="G195" i="25"/>
  <c r="K194" i="25"/>
  <c r="J194" i="25"/>
  <c r="I194" i="25"/>
  <c r="H194" i="25"/>
  <c r="C194" i="25"/>
  <c r="B195" i="25" s="1"/>
  <c r="P110" i="28" l="1"/>
  <c r="N110" i="28"/>
  <c r="O110" i="28" s="1"/>
  <c r="C111" i="28"/>
  <c r="D196" i="28"/>
  <c r="Z192" i="27"/>
  <c r="W193" i="27" s="1"/>
  <c r="P192" i="27"/>
  <c r="M193" i="27" s="1"/>
  <c r="R193" i="27"/>
  <c r="K192" i="27"/>
  <c r="H193" i="27" s="1"/>
  <c r="E194" i="27"/>
  <c r="U192" i="27"/>
  <c r="S193" i="27"/>
  <c r="J194" i="27"/>
  <c r="Y194" i="27"/>
  <c r="C193" i="27"/>
  <c r="O194" i="27"/>
  <c r="G196" i="25"/>
  <c r="K195" i="25"/>
  <c r="J195" i="25"/>
  <c r="I195" i="25"/>
  <c r="H195" i="25"/>
  <c r="C195" i="25"/>
  <c r="B196" i="25" s="1"/>
  <c r="D197" i="28" l="1"/>
  <c r="K111" i="28"/>
  <c r="J111" i="28"/>
  <c r="M111" i="28"/>
  <c r="L111" i="28"/>
  <c r="I111" i="28"/>
  <c r="E111" i="28" s="1"/>
  <c r="K193" i="27"/>
  <c r="H194" i="27" s="1"/>
  <c r="P193" i="27"/>
  <c r="M194" i="27" s="1"/>
  <c r="Z193" i="27"/>
  <c r="W194" i="27" s="1"/>
  <c r="C194" i="27"/>
  <c r="F194" i="27" s="1"/>
  <c r="S194" i="27"/>
  <c r="U193" i="27"/>
  <c r="Y195" i="27"/>
  <c r="J195" i="27"/>
  <c r="E195" i="27"/>
  <c r="R194" i="27"/>
  <c r="O195" i="27"/>
  <c r="F193" i="27"/>
  <c r="G197" i="25"/>
  <c r="C196" i="25"/>
  <c r="B197" i="25" s="1"/>
  <c r="K196" i="25"/>
  <c r="J196" i="25"/>
  <c r="I196" i="25"/>
  <c r="H196" i="25"/>
  <c r="P111" i="28" l="1"/>
  <c r="N111" i="28"/>
  <c r="O111" i="28" s="1"/>
  <c r="C112" i="28"/>
  <c r="D198" i="28"/>
  <c r="Z194" i="27"/>
  <c r="W195" i="27" s="1"/>
  <c r="P194" i="27"/>
  <c r="M195" i="27" s="1"/>
  <c r="K194" i="27"/>
  <c r="H195" i="27" s="1"/>
  <c r="E196" i="27"/>
  <c r="F195" i="27"/>
  <c r="U194" i="27"/>
  <c r="R195" i="27" s="1"/>
  <c r="S195" i="27"/>
  <c r="J196" i="27"/>
  <c r="C195" i="27"/>
  <c r="O196" i="27"/>
  <c r="Y196" i="27"/>
  <c r="G198" i="25"/>
  <c r="H197" i="25"/>
  <c r="C197" i="25"/>
  <c r="B198" i="25" s="1"/>
  <c r="K197" i="25"/>
  <c r="J197" i="25"/>
  <c r="I197" i="25"/>
  <c r="D199" i="28" l="1"/>
  <c r="M112" i="28"/>
  <c r="L112" i="28"/>
  <c r="I112" i="28"/>
  <c r="E112" i="28" s="1"/>
  <c r="K112" i="28"/>
  <c r="J112" i="28"/>
  <c r="K195" i="27"/>
  <c r="H196" i="27" s="1"/>
  <c r="P195" i="27"/>
  <c r="M196" i="27" s="1"/>
  <c r="Z195" i="27"/>
  <c r="W196" i="27" s="1"/>
  <c r="E197" i="27"/>
  <c r="F196" i="27"/>
  <c r="J197" i="27"/>
  <c r="C196" i="27"/>
  <c r="O197" i="27"/>
  <c r="S196" i="27"/>
  <c r="U195" i="27"/>
  <c r="R196" i="27" s="1"/>
  <c r="Y197" i="27"/>
  <c r="G199" i="25"/>
  <c r="I198" i="25"/>
  <c r="H198" i="25"/>
  <c r="C198" i="25"/>
  <c r="B199" i="25" s="1"/>
  <c r="K198" i="25"/>
  <c r="J198" i="25"/>
  <c r="P112" i="28" l="1"/>
  <c r="N112" i="28"/>
  <c r="O112" i="28" s="1"/>
  <c r="C113" i="28"/>
  <c r="D200" i="28"/>
  <c r="Z196" i="27"/>
  <c r="W197" i="27" s="1"/>
  <c r="P196" i="27"/>
  <c r="M197" i="27" s="1"/>
  <c r="K196" i="27"/>
  <c r="H197" i="27" s="1"/>
  <c r="C197" i="27"/>
  <c r="F197" i="27" s="1"/>
  <c r="U196" i="27"/>
  <c r="R197" i="27" s="1"/>
  <c r="S197" i="27"/>
  <c r="O198" i="27"/>
  <c r="E198" i="27"/>
  <c r="Y198" i="27"/>
  <c r="J198" i="27"/>
  <c r="G200" i="25"/>
  <c r="J199" i="25"/>
  <c r="I199" i="25"/>
  <c r="H199" i="25"/>
  <c r="C199" i="25"/>
  <c r="B200" i="25" s="1"/>
  <c r="K199" i="25"/>
  <c r="D201" i="28" l="1"/>
  <c r="K113" i="28"/>
  <c r="M113" i="28"/>
  <c r="L113" i="28"/>
  <c r="J113" i="28"/>
  <c r="I113" i="28"/>
  <c r="E113" i="28" s="1"/>
  <c r="K197" i="27"/>
  <c r="H198" i="27" s="1"/>
  <c r="P197" i="27"/>
  <c r="M198" i="27" s="1"/>
  <c r="Z197" i="27"/>
  <c r="W198" i="27" s="1"/>
  <c r="E199" i="27"/>
  <c r="O199" i="27"/>
  <c r="Y199" i="27"/>
  <c r="S198" i="27"/>
  <c r="U197" i="27"/>
  <c r="R198" i="27" s="1"/>
  <c r="C198" i="27"/>
  <c r="J199" i="27"/>
  <c r="G201" i="25"/>
  <c r="K200" i="25"/>
  <c r="J200" i="25"/>
  <c r="I200" i="25"/>
  <c r="H200" i="25"/>
  <c r="C200" i="25"/>
  <c r="B201" i="25" s="1"/>
  <c r="P113" i="28" l="1"/>
  <c r="N113" i="28"/>
  <c r="O113" i="28" s="1"/>
  <c r="C114" i="28"/>
  <c r="D202" i="28"/>
  <c r="Z198" i="27"/>
  <c r="W199" i="27" s="1"/>
  <c r="P198" i="27"/>
  <c r="M199" i="27" s="1"/>
  <c r="K198" i="27"/>
  <c r="H199" i="27" s="1"/>
  <c r="E200" i="27"/>
  <c r="U198" i="27"/>
  <c r="R199" i="27" s="1"/>
  <c r="S199" i="27"/>
  <c r="Y200" i="27"/>
  <c r="O200" i="27"/>
  <c r="J200" i="27"/>
  <c r="F198" i="27"/>
  <c r="C199" i="27" s="1"/>
  <c r="G202" i="25"/>
  <c r="K201" i="25"/>
  <c r="J201" i="25"/>
  <c r="I201" i="25"/>
  <c r="H201" i="25"/>
  <c r="C201" i="25"/>
  <c r="B202" i="25" s="1"/>
  <c r="D203" i="28" l="1"/>
  <c r="I114" i="28"/>
  <c r="E114" i="28" s="1"/>
  <c r="M114" i="28"/>
  <c r="L114" i="28"/>
  <c r="K114" i="28"/>
  <c r="J114" i="28"/>
  <c r="F199" i="27"/>
  <c r="C200" i="27" s="1"/>
  <c r="K199" i="27"/>
  <c r="H200" i="27" s="1"/>
  <c r="P199" i="27"/>
  <c r="M200" i="27" s="1"/>
  <c r="W200" i="27"/>
  <c r="Z200" i="27" s="1"/>
  <c r="Z199" i="27"/>
  <c r="E201" i="27"/>
  <c r="Y201" i="27"/>
  <c r="O201" i="27"/>
  <c r="U199" i="27"/>
  <c r="R200" i="27" s="1"/>
  <c r="S200" i="27"/>
  <c r="J201" i="27"/>
  <c r="G203" i="25"/>
  <c r="K202" i="25"/>
  <c r="J202" i="25"/>
  <c r="I202" i="25"/>
  <c r="H202" i="25"/>
  <c r="C202" i="25"/>
  <c r="B203" i="25" s="1"/>
  <c r="P114" i="28" l="1"/>
  <c r="N114" i="28"/>
  <c r="O114" i="28" s="1"/>
  <c r="C115" i="28"/>
  <c r="D204" i="28"/>
  <c r="K200" i="27"/>
  <c r="H201" i="27" s="1"/>
  <c r="P200" i="27"/>
  <c r="M201" i="27" s="1"/>
  <c r="R201" i="27"/>
  <c r="F200" i="27"/>
  <c r="C201" i="27" s="1"/>
  <c r="W201" i="27"/>
  <c r="O202" i="27"/>
  <c r="E202" i="27"/>
  <c r="J202" i="27"/>
  <c r="Y202" i="27"/>
  <c r="U200" i="27"/>
  <c r="S201" i="27"/>
  <c r="G204" i="25"/>
  <c r="K203" i="25"/>
  <c r="J203" i="25"/>
  <c r="I203" i="25"/>
  <c r="H203" i="25"/>
  <c r="C203" i="25"/>
  <c r="B204" i="25" s="1"/>
  <c r="D205" i="28" l="1"/>
  <c r="K115" i="28"/>
  <c r="J115" i="28"/>
  <c r="L115" i="28"/>
  <c r="I115" i="28"/>
  <c r="E115" i="28" s="1"/>
  <c r="M115" i="28"/>
  <c r="P201" i="27"/>
  <c r="M202" i="27" s="1"/>
  <c r="F201" i="27"/>
  <c r="C202" i="27" s="1"/>
  <c r="K201" i="27"/>
  <c r="H202" i="27" s="1"/>
  <c r="Y203" i="27"/>
  <c r="E203" i="27"/>
  <c r="J203" i="27"/>
  <c r="S202" i="27"/>
  <c r="U201" i="27"/>
  <c r="R202" i="27" s="1"/>
  <c r="Z201" i="27"/>
  <c r="W202" i="27" s="1"/>
  <c r="O203" i="27"/>
  <c r="G205" i="25"/>
  <c r="C204" i="25"/>
  <c r="B205" i="25"/>
  <c r="K204" i="25"/>
  <c r="J204" i="25"/>
  <c r="I204" i="25"/>
  <c r="H204" i="25"/>
  <c r="P115" i="28" l="1"/>
  <c r="N115" i="28"/>
  <c r="O115" i="28" s="1"/>
  <c r="C116" i="28"/>
  <c r="D206" i="28"/>
  <c r="F202" i="27"/>
  <c r="C203" i="27" s="1"/>
  <c r="K202" i="27"/>
  <c r="H203" i="27" s="1"/>
  <c r="Z202" i="27"/>
  <c r="W203" i="27" s="1"/>
  <c r="M203" i="27"/>
  <c r="P202" i="27"/>
  <c r="Y204" i="27"/>
  <c r="U202" i="27"/>
  <c r="R203" i="27" s="1"/>
  <c r="S203" i="27"/>
  <c r="J204" i="27"/>
  <c r="O204" i="27"/>
  <c r="E204" i="27"/>
  <c r="G206" i="25"/>
  <c r="H205" i="25"/>
  <c r="C205" i="25"/>
  <c r="B206" i="25"/>
  <c r="K205" i="25"/>
  <c r="J205" i="25"/>
  <c r="I205" i="25"/>
  <c r="D207" i="28" l="1"/>
  <c r="M116" i="28"/>
  <c r="L116" i="28"/>
  <c r="I116" i="28"/>
  <c r="E116" i="28" s="1"/>
  <c r="J116" i="28"/>
  <c r="K116" i="28"/>
  <c r="Z203" i="27"/>
  <c r="W204" i="27" s="1"/>
  <c r="K203" i="27"/>
  <c r="H204" i="27" s="1"/>
  <c r="F203" i="27"/>
  <c r="C204" i="27" s="1"/>
  <c r="J205" i="27"/>
  <c r="O205" i="27"/>
  <c r="S204" i="27"/>
  <c r="U203" i="27"/>
  <c r="R204" i="27" s="1"/>
  <c r="E205" i="27"/>
  <c r="Y205" i="27"/>
  <c r="P203" i="27"/>
  <c r="M204" i="27" s="1"/>
  <c r="I206" i="25"/>
  <c r="G207" i="25"/>
  <c r="J206" i="25"/>
  <c r="H206" i="25"/>
  <c r="C206" i="25"/>
  <c r="B207" i="25" s="1"/>
  <c r="K206" i="25"/>
  <c r="P116" i="28" l="1"/>
  <c r="N116" i="28"/>
  <c r="O116" i="28" s="1"/>
  <c r="C117" i="28"/>
  <c r="D208" i="28"/>
  <c r="P204" i="27"/>
  <c r="M205" i="27" s="1"/>
  <c r="F204" i="27"/>
  <c r="C205" i="27" s="1"/>
  <c r="K204" i="27"/>
  <c r="H205" i="27" s="1"/>
  <c r="W205" i="27"/>
  <c r="Z205" i="27" s="1"/>
  <c r="Z204" i="27"/>
  <c r="U204" i="27"/>
  <c r="R205" i="27" s="1"/>
  <c r="S205" i="27"/>
  <c r="J206" i="27"/>
  <c r="Y206" i="27"/>
  <c r="O206" i="27"/>
  <c r="E206" i="27"/>
  <c r="I207" i="25"/>
  <c r="G208" i="25"/>
  <c r="K207" i="25"/>
  <c r="J207" i="25"/>
  <c r="H207" i="25"/>
  <c r="C207" i="25"/>
  <c r="B208" i="25" s="1"/>
  <c r="D209" i="28" l="1"/>
  <c r="K117" i="28"/>
  <c r="I117" i="28"/>
  <c r="E117" i="28"/>
  <c r="L117" i="28"/>
  <c r="M117" i="28"/>
  <c r="J117" i="28"/>
  <c r="C118" i="28"/>
  <c r="K205" i="27"/>
  <c r="H206" i="27" s="1"/>
  <c r="F205" i="27"/>
  <c r="C206" i="27" s="1"/>
  <c r="P205" i="27"/>
  <c r="M206" i="27" s="1"/>
  <c r="O207" i="27"/>
  <c r="W206" i="27"/>
  <c r="Y207" i="27"/>
  <c r="Z206" i="27"/>
  <c r="J207" i="27"/>
  <c r="S206" i="27"/>
  <c r="U205" i="27"/>
  <c r="R206" i="27" s="1"/>
  <c r="E207" i="27"/>
  <c r="I208" i="25"/>
  <c r="G209" i="25"/>
  <c r="K208" i="25"/>
  <c r="J208" i="25"/>
  <c r="H208" i="25"/>
  <c r="C208" i="25"/>
  <c r="B209" i="25" s="1"/>
  <c r="I118" i="28" l="1"/>
  <c r="M118" i="28"/>
  <c r="E118" i="28"/>
  <c r="K118" i="28"/>
  <c r="L118" i="28"/>
  <c r="J118" i="28"/>
  <c r="C119" i="28"/>
  <c r="D210" i="28"/>
  <c r="P117" i="28"/>
  <c r="N117" i="28"/>
  <c r="O117" i="28" s="1"/>
  <c r="P206" i="27"/>
  <c r="M207" i="27" s="1"/>
  <c r="F206" i="27"/>
  <c r="C207" i="27" s="1"/>
  <c r="K206" i="27"/>
  <c r="H207" i="27" s="1"/>
  <c r="U206" i="27"/>
  <c r="R207" i="27" s="1"/>
  <c r="S207" i="27"/>
  <c r="J208" i="27"/>
  <c r="Y208" i="27"/>
  <c r="W207" i="27"/>
  <c r="Z207" i="27" s="1"/>
  <c r="E208" i="27"/>
  <c r="O208" i="27"/>
  <c r="I209" i="25"/>
  <c r="G210" i="25"/>
  <c r="C209" i="25"/>
  <c r="B210" i="25" s="1"/>
  <c r="K209" i="25"/>
  <c r="J209" i="25"/>
  <c r="H209" i="25"/>
  <c r="K119" i="28" l="1"/>
  <c r="J119" i="28"/>
  <c r="I119" i="28"/>
  <c r="E119" i="28" s="1"/>
  <c r="M119" i="28"/>
  <c r="L119" i="28"/>
  <c r="P118" i="28"/>
  <c r="N118" i="28"/>
  <c r="O118" i="28" s="1"/>
  <c r="D211" i="28"/>
  <c r="K207" i="27"/>
  <c r="H208" i="27" s="1"/>
  <c r="F207" i="27"/>
  <c r="C208" i="27" s="1"/>
  <c r="P207" i="27"/>
  <c r="M208" i="27" s="1"/>
  <c r="J209" i="27"/>
  <c r="E209" i="27"/>
  <c r="Y209" i="27"/>
  <c r="W208" i="27"/>
  <c r="O209" i="27"/>
  <c r="U207" i="27"/>
  <c r="R208" i="27" s="1"/>
  <c r="S208" i="27"/>
  <c r="I210" i="25"/>
  <c r="G211" i="25"/>
  <c r="J210" i="25"/>
  <c r="H210" i="25"/>
  <c r="C210" i="25"/>
  <c r="B211" i="25" s="1"/>
  <c r="K210" i="25"/>
  <c r="P119" i="28" l="1"/>
  <c r="C120" i="28"/>
  <c r="N119" i="28"/>
  <c r="O119" i="28" s="1"/>
  <c r="D212" i="28"/>
  <c r="P208" i="27"/>
  <c r="M209" i="27" s="1"/>
  <c r="F208" i="27"/>
  <c r="C209" i="27" s="1"/>
  <c r="K208" i="27"/>
  <c r="H209" i="27" s="1"/>
  <c r="Y210" i="27"/>
  <c r="J210" i="27"/>
  <c r="Z208" i="27"/>
  <c r="W209" i="27" s="1"/>
  <c r="O210" i="27"/>
  <c r="U208" i="27"/>
  <c r="R209" i="27" s="1"/>
  <c r="S209" i="27"/>
  <c r="E210" i="27"/>
  <c r="I211" i="25"/>
  <c r="G212" i="25"/>
  <c r="K211" i="25"/>
  <c r="J211" i="25"/>
  <c r="H211" i="25"/>
  <c r="C211" i="25"/>
  <c r="B212" i="25" s="1"/>
  <c r="M120" i="28" l="1"/>
  <c r="L120" i="28"/>
  <c r="I120" i="28"/>
  <c r="E120" i="28" s="1"/>
  <c r="J120" i="28"/>
  <c r="K120" i="28"/>
  <c r="D213" i="28"/>
  <c r="Z209" i="27"/>
  <c r="W210" i="27" s="1"/>
  <c r="F209" i="27"/>
  <c r="C210" i="27" s="1"/>
  <c r="K209" i="27"/>
  <c r="H210" i="27" s="1"/>
  <c r="M210" i="27"/>
  <c r="P209" i="27"/>
  <c r="Y211" i="27"/>
  <c r="O211" i="27"/>
  <c r="J211" i="27"/>
  <c r="E211" i="27"/>
  <c r="S210" i="27"/>
  <c r="U209" i="27"/>
  <c r="R210" i="27" s="1"/>
  <c r="I212" i="25"/>
  <c r="G213" i="25"/>
  <c r="K212" i="25"/>
  <c r="J212" i="25"/>
  <c r="H212" i="25"/>
  <c r="C212" i="25"/>
  <c r="B213" i="25" s="1"/>
  <c r="P120" i="28" l="1"/>
  <c r="N120" i="28"/>
  <c r="O120" i="28" s="1"/>
  <c r="C121" i="28"/>
  <c r="D214" i="28"/>
  <c r="K210" i="27"/>
  <c r="H211" i="27" s="1"/>
  <c r="F210" i="27"/>
  <c r="C211" i="27" s="1"/>
  <c r="Z210" i="27"/>
  <c r="W211" i="27" s="1"/>
  <c r="M211" i="27"/>
  <c r="P210" i="27"/>
  <c r="E212" i="27"/>
  <c r="U210" i="27"/>
  <c r="R211" i="27" s="1"/>
  <c r="S211" i="27"/>
  <c r="Y212" i="27"/>
  <c r="J212" i="27"/>
  <c r="O212" i="27"/>
  <c r="I213" i="25"/>
  <c r="G214" i="25"/>
  <c r="C213" i="25"/>
  <c r="B214" i="25"/>
  <c r="K213" i="25"/>
  <c r="J213" i="25"/>
  <c r="H213" i="25"/>
  <c r="D215" i="28" l="1"/>
  <c r="K121" i="28"/>
  <c r="M121" i="28"/>
  <c r="L121" i="28"/>
  <c r="J121" i="28"/>
  <c r="I121" i="28"/>
  <c r="E121" i="28" s="1"/>
  <c r="Z211" i="27"/>
  <c r="W212" i="27" s="1"/>
  <c r="F211" i="27"/>
  <c r="C212" i="27" s="1"/>
  <c r="K211" i="27"/>
  <c r="H212" i="27" s="1"/>
  <c r="Y213" i="27"/>
  <c r="S212" i="27"/>
  <c r="U211" i="27"/>
  <c r="R212" i="27" s="1"/>
  <c r="M212" i="27"/>
  <c r="O213" i="27"/>
  <c r="P212" i="27"/>
  <c r="E213" i="27"/>
  <c r="P211" i="27"/>
  <c r="J213" i="27"/>
  <c r="I214" i="25"/>
  <c r="G215" i="25"/>
  <c r="J214" i="25"/>
  <c r="H214" i="25"/>
  <c r="C214" i="25"/>
  <c r="B215" i="25" s="1"/>
  <c r="K214" i="25"/>
  <c r="P121" i="28" l="1"/>
  <c r="N121" i="28"/>
  <c r="O121" i="28" s="1"/>
  <c r="C122" i="28"/>
  <c r="D216" i="28"/>
  <c r="F212" i="27"/>
  <c r="C213" i="27" s="1"/>
  <c r="K212" i="27"/>
  <c r="H213" i="27" s="1"/>
  <c r="Z212" i="27"/>
  <c r="W213" i="27" s="1"/>
  <c r="M213" i="27"/>
  <c r="E214" i="27"/>
  <c r="O214" i="27"/>
  <c r="J214" i="27"/>
  <c r="U212" i="27"/>
  <c r="R213" i="27" s="1"/>
  <c r="S213" i="27"/>
  <c r="Y214" i="27"/>
  <c r="I215" i="25"/>
  <c r="G216" i="25"/>
  <c r="K215" i="25"/>
  <c r="J215" i="25"/>
  <c r="H215" i="25"/>
  <c r="C215" i="25"/>
  <c r="B216" i="25" s="1"/>
  <c r="D217" i="28" l="1"/>
  <c r="I122" i="28"/>
  <c r="E122" i="28" s="1"/>
  <c r="M122" i="28"/>
  <c r="L122" i="28"/>
  <c r="K122" i="28"/>
  <c r="J122" i="28"/>
  <c r="Z213" i="27"/>
  <c r="W214" i="27" s="1"/>
  <c r="K213" i="27"/>
  <c r="H214" i="27" s="1"/>
  <c r="F213" i="27"/>
  <c r="C214" i="27" s="1"/>
  <c r="M214" i="27"/>
  <c r="P213" i="27"/>
  <c r="O215" i="27"/>
  <c r="J215" i="27"/>
  <c r="S214" i="27"/>
  <c r="U213" i="27"/>
  <c r="R214" i="27" s="1"/>
  <c r="Y215" i="27"/>
  <c r="E215" i="27"/>
  <c r="I216" i="25"/>
  <c r="G217" i="25"/>
  <c r="K216" i="25"/>
  <c r="J216" i="25"/>
  <c r="H216" i="25"/>
  <c r="C216" i="25"/>
  <c r="B217" i="25" s="1"/>
  <c r="P122" i="28" l="1"/>
  <c r="N122" i="28"/>
  <c r="O122" i="28" s="1"/>
  <c r="C123" i="28"/>
  <c r="D218" i="28"/>
  <c r="F214" i="27"/>
  <c r="C215" i="27" s="1"/>
  <c r="K214" i="27"/>
  <c r="H215" i="27" s="1"/>
  <c r="Z214" i="27"/>
  <c r="W215" i="27" s="1"/>
  <c r="Y216" i="27"/>
  <c r="J216" i="27"/>
  <c r="U214" i="27"/>
  <c r="R215" i="27" s="1"/>
  <c r="S215" i="27"/>
  <c r="E216" i="27"/>
  <c r="O216" i="27"/>
  <c r="P214" i="27"/>
  <c r="M215" i="27" s="1"/>
  <c r="I217" i="25"/>
  <c r="G218" i="25"/>
  <c r="C217" i="25"/>
  <c r="B218" i="25" s="1"/>
  <c r="K217" i="25"/>
  <c r="J217" i="25"/>
  <c r="H217" i="25"/>
  <c r="D219" i="28" l="1"/>
  <c r="K123" i="28"/>
  <c r="J123" i="28"/>
  <c r="M123" i="28"/>
  <c r="L123" i="28"/>
  <c r="I123" i="28"/>
  <c r="E123" i="28" s="1"/>
  <c r="K215" i="27"/>
  <c r="H216" i="27" s="1"/>
  <c r="Z215" i="27"/>
  <c r="W216" i="27" s="1"/>
  <c r="P215" i="27"/>
  <c r="M216" i="27" s="1"/>
  <c r="C216" i="27"/>
  <c r="F215" i="27"/>
  <c r="E217" i="27"/>
  <c r="Y217" i="27"/>
  <c r="U215" i="27"/>
  <c r="R216" i="27" s="1"/>
  <c r="S216" i="27"/>
  <c r="J217" i="27"/>
  <c r="O217" i="27"/>
  <c r="I218" i="25"/>
  <c r="G219" i="25"/>
  <c r="J218" i="25"/>
  <c r="H218" i="25"/>
  <c r="C218" i="25"/>
  <c r="B219" i="25" s="1"/>
  <c r="K218" i="25"/>
  <c r="P123" i="28" l="1"/>
  <c r="N123" i="28"/>
  <c r="O123" i="28" s="1"/>
  <c r="C124" i="28"/>
  <c r="D220" i="28"/>
  <c r="Z216" i="27"/>
  <c r="W217" i="27" s="1"/>
  <c r="P216" i="27"/>
  <c r="M217" i="27" s="1"/>
  <c r="K216" i="27"/>
  <c r="H217" i="27" s="1"/>
  <c r="J218" i="27"/>
  <c r="U216" i="27"/>
  <c r="R217" i="27" s="1"/>
  <c r="S217" i="27"/>
  <c r="Y218" i="27"/>
  <c r="F216" i="27"/>
  <c r="C217" i="27" s="1"/>
  <c r="E218" i="27"/>
  <c r="O218" i="27"/>
  <c r="I219" i="25"/>
  <c r="G220" i="25"/>
  <c r="K219" i="25"/>
  <c r="J219" i="25"/>
  <c r="H219" i="25"/>
  <c r="C219" i="25"/>
  <c r="B220" i="25" s="1"/>
  <c r="M124" i="28" l="1"/>
  <c r="L124" i="28"/>
  <c r="I124" i="28"/>
  <c r="E124" i="28" s="1"/>
  <c r="K124" i="28"/>
  <c r="J124" i="28"/>
  <c r="D221" i="28"/>
  <c r="F217" i="27"/>
  <c r="C218" i="27" s="1"/>
  <c r="P217" i="27"/>
  <c r="M218" i="27" s="1"/>
  <c r="K217" i="27"/>
  <c r="H218" i="27" s="1"/>
  <c r="W218" i="27"/>
  <c r="Z217" i="27"/>
  <c r="Y219" i="27"/>
  <c r="S218" i="27"/>
  <c r="U217" i="27"/>
  <c r="R218" i="27" s="1"/>
  <c r="J219" i="27"/>
  <c r="E219" i="27"/>
  <c r="O219" i="27"/>
  <c r="I220" i="25"/>
  <c r="G221" i="25"/>
  <c r="K220" i="25"/>
  <c r="J220" i="25"/>
  <c r="H220" i="25"/>
  <c r="C220" i="25"/>
  <c r="B221" i="25" s="1"/>
  <c r="P124" i="28" l="1"/>
  <c r="N124" i="28"/>
  <c r="O124" i="28" s="1"/>
  <c r="C125" i="28"/>
  <c r="D222" i="28"/>
  <c r="P218" i="27"/>
  <c r="M219" i="27" s="1"/>
  <c r="K218" i="27"/>
  <c r="H219" i="27" s="1"/>
  <c r="F218" i="27"/>
  <c r="C219" i="27" s="1"/>
  <c r="E220" i="27"/>
  <c r="U218" i="27"/>
  <c r="R219" i="27" s="1"/>
  <c r="S219" i="27"/>
  <c r="Z218" i="27"/>
  <c r="W219" i="27" s="1"/>
  <c r="J220" i="27"/>
  <c r="O220" i="27"/>
  <c r="Y220" i="27"/>
  <c r="I221" i="25"/>
  <c r="G222" i="25"/>
  <c r="C221" i="25"/>
  <c r="B222" i="25" s="1"/>
  <c r="K221" i="25"/>
  <c r="J221" i="25"/>
  <c r="H221" i="25"/>
  <c r="D223" i="28" l="1"/>
  <c r="K125" i="28"/>
  <c r="L125" i="28"/>
  <c r="J125" i="28"/>
  <c r="I125" i="28"/>
  <c r="E125" i="28"/>
  <c r="M125" i="28"/>
  <c r="Z219" i="27"/>
  <c r="W220" i="27" s="1"/>
  <c r="F219" i="27"/>
  <c r="C220" i="27" s="1"/>
  <c r="K219" i="27"/>
  <c r="H220" i="27" s="1"/>
  <c r="M220" i="27"/>
  <c r="P220" i="27" s="1"/>
  <c r="P219" i="27"/>
  <c r="J221" i="27"/>
  <c r="S220" i="27"/>
  <c r="U219" i="27"/>
  <c r="R220" i="27" s="1"/>
  <c r="O221" i="27"/>
  <c r="E221" i="27"/>
  <c r="Y221" i="27"/>
  <c r="I222" i="25"/>
  <c r="G223" i="25"/>
  <c r="J222" i="25"/>
  <c r="H222" i="25"/>
  <c r="C222" i="25"/>
  <c r="B223" i="25" s="1"/>
  <c r="K222" i="25"/>
  <c r="P125" i="28" l="1"/>
  <c r="N125" i="28"/>
  <c r="O125" i="28" s="1"/>
  <c r="C126" i="28"/>
  <c r="D224" i="28"/>
  <c r="F220" i="27"/>
  <c r="C221" i="27" s="1"/>
  <c r="K220" i="27"/>
  <c r="H221" i="27" s="1"/>
  <c r="Z220" i="27"/>
  <c r="W221" i="27" s="1"/>
  <c r="S221" i="27"/>
  <c r="U220" i="27"/>
  <c r="R221" i="27" s="1"/>
  <c r="O222" i="27"/>
  <c r="Y222" i="27"/>
  <c r="J222" i="27"/>
  <c r="M221" i="27"/>
  <c r="P221" i="27" s="1"/>
  <c r="E222" i="27"/>
  <c r="I223" i="25"/>
  <c r="G224" i="25"/>
  <c r="K223" i="25"/>
  <c r="J223" i="25"/>
  <c r="H223" i="25"/>
  <c r="C223" i="25"/>
  <c r="B224" i="25" s="1"/>
  <c r="D225" i="28" l="1"/>
  <c r="I126" i="28"/>
  <c r="M126" i="28"/>
  <c r="E126" i="28"/>
  <c r="C127" i="28" s="1"/>
  <c r="K126" i="28"/>
  <c r="J126" i="28"/>
  <c r="L126" i="28"/>
  <c r="Z221" i="27"/>
  <c r="W222" i="27" s="1"/>
  <c r="K221" i="27"/>
  <c r="H222" i="27" s="1"/>
  <c r="F221" i="27"/>
  <c r="C222" i="27" s="1"/>
  <c r="U221" i="27"/>
  <c r="R222" i="27" s="1"/>
  <c r="S222" i="27"/>
  <c r="Y223" i="27"/>
  <c r="M222" i="27"/>
  <c r="J223" i="27"/>
  <c r="O223" i="27"/>
  <c r="P222" i="27"/>
  <c r="E223" i="27"/>
  <c r="I224" i="25"/>
  <c r="G225" i="25"/>
  <c r="B225" i="25"/>
  <c r="K224" i="25"/>
  <c r="J224" i="25"/>
  <c r="H224" i="25"/>
  <c r="C224" i="25"/>
  <c r="K127" i="28" l="1"/>
  <c r="J127" i="28"/>
  <c r="I127" i="28"/>
  <c r="E127" i="28" s="1"/>
  <c r="M127" i="28"/>
  <c r="L127" i="28"/>
  <c r="P126" i="28"/>
  <c r="N126" i="28"/>
  <c r="O126" i="28" s="1"/>
  <c r="D226" i="28"/>
  <c r="K222" i="27"/>
  <c r="H223" i="27" s="1"/>
  <c r="F222" i="27"/>
  <c r="C223" i="27" s="1"/>
  <c r="Z222" i="27"/>
  <c r="W223" i="27" s="1"/>
  <c r="O224" i="27"/>
  <c r="J224" i="27"/>
  <c r="M223" i="27"/>
  <c r="Y224" i="27"/>
  <c r="E224" i="27"/>
  <c r="S223" i="27"/>
  <c r="U222" i="27"/>
  <c r="R223" i="27" s="1"/>
  <c r="I225" i="25"/>
  <c r="G226" i="25"/>
  <c r="C225" i="25"/>
  <c r="B226" i="25" s="1"/>
  <c r="K225" i="25"/>
  <c r="J225" i="25"/>
  <c r="H225" i="25"/>
  <c r="P127" i="28" l="1"/>
  <c r="C128" i="28"/>
  <c r="N127" i="28"/>
  <c r="O127" i="28" s="1"/>
  <c r="D227" i="28"/>
  <c r="Z223" i="27"/>
  <c r="W224" i="27" s="1"/>
  <c r="F223" i="27"/>
  <c r="C224" i="27" s="1"/>
  <c r="K223" i="27"/>
  <c r="H224" i="27" s="1"/>
  <c r="O225" i="27"/>
  <c r="Y225" i="27"/>
  <c r="J225" i="27"/>
  <c r="E225" i="27"/>
  <c r="M224" i="27"/>
  <c r="U223" i="27"/>
  <c r="R224" i="27" s="1"/>
  <c r="S224" i="27"/>
  <c r="P223" i="27"/>
  <c r="I226" i="25"/>
  <c r="G227" i="25"/>
  <c r="J226" i="25"/>
  <c r="H226" i="25"/>
  <c r="C226" i="25"/>
  <c r="B227" i="25" s="1"/>
  <c r="K226" i="25"/>
  <c r="M128" i="28" l="1"/>
  <c r="L128" i="28"/>
  <c r="I128" i="28"/>
  <c r="E128" i="28" s="1"/>
  <c r="K128" i="28"/>
  <c r="J128" i="28"/>
  <c r="D228" i="28"/>
  <c r="K224" i="27"/>
  <c r="H225" i="27" s="1"/>
  <c r="F224" i="27"/>
  <c r="C225" i="27" s="1"/>
  <c r="Z224" i="27"/>
  <c r="W225" i="27" s="1"/>
  <c r="J226" i="27"/>
  <c r="O226" i="27"/>
  <c r="U224" i="27"/>
  <c r="R225" i="27" s="1"/>
  <c r="S225" i="27"/>
  <c r="Y226" i="27"/>
  <c r="E226" i="27"/>
  <c r="P224" i="27"/>
  <c r="M225" i="27" s="1"/>
  <c r="I227" i="25"/>
  <c r="G228" i="25"/>
  <c r="K227" i="25"/>
  <c r="J227" i="25"/>
  <c r="H227" i="25"/>
  <c r="C227" i="25"/>
  <c r="B228" i="25" s="1"/>
  <c r="P128" i="28" l="1"/>
  <c r="N128" i="28"/>
  <c r="O128" i="28" s="1"/>
  <c r="C129" i="28"/>
  <c r="D229" i="28"/>
  <c r="Z225" i="27"/>
  <c r="W226" i="27" s="1"/>
  <c r="F225" i="27"/>
  <c r="C226" i="27" s="1"/>
  <c r="P225" i="27"/>
  <c r="M226" i="27" s="1"/>
  <c r="H226" i="27"/>
  <c r="K226" i="27" s="1"/>
  <c r="K225" i="27"/>
  <c r="Y227" i="27"/>
  <c r="J227" i="27"/>
  <c r="U225" i="27"/>
  <c r="R226" i="27" s="1"/>
  <c r="S226" i="27"/>
  <c r="O227" i="27"/>
  <c r="E227" i="27"/>
  <c r="I228" i="25"/>
  <c r="G229" i="25"/>
  <c r="K228" i="25"/>
  <c r="J228" i="25"/>
  <c r="H228" i="25"/>
  <c r="C228" i="25"/>
  <c r="B229" i="25" s="1"/>
  <c r="D230" i="28" l="1"/>
  <c r="K129" i="28"/>
  <c r="E129" i="28"/>
  <c r="J129" i="28"/>
  <c r="M129" i="28"/>
  <c r="L129" i="28"/>
  <c r="I129" i="28"/>
  <c r="P226" i="27"/>
  <c r="M227" i="27" s="1"/>
  <c r="F226" i="27"/>
  <c r="C227" i="27" s="1"/>
  <c r="Z226" i="27"/>
  <c r="W227" i="27" s="1"/>
  <c r="S227" i="27"/>
  <c r="U226" i="27"/>
  <c r="R227" i="27" s="1"/>
  <c r="H227" i="27"/>
  <c r="O228" i="27"/>
  <c r="J228" i="27"/>
  <c r="K227" i="27"/>
  <c r="E228" i="27"/>
  <c r="Y228" i="27"/>
  <c r="I229" i="25"/>
  <c r="G230" i="25"/>
  <c r="C229" i="25"/>
  <c r="B230" i="25" s="1"/>
  <c r="K229" i="25"/>
  <c r="J229" i="25"/>
  <c r="H229" i="25"/>
  <c r="P129" i="28" l="1"/>
  <c r="N129" i="28"/>
  <c r="O129" i="28" s="1"/>
  <c r="C130" i="28"/>
  <c r="D231" i="28"/>
  <c r="Z227" i="27"/>
  <c r="W228" i="27" s="1"/>
  <c r="F227" i="27"/>
  <c r="C228" i="27" s="1"/>
  <c r="P227" i="27"/>
  <c r="M228" i="27" s="1"/>
  <c r="U227" i="27"/>
  <c r="R228" i="27" s="1"/>
  <c r="S228" i="27"/>
  <c r="E229" i="27"/>
  <c r="O229" i="27"/>
  <c r="H228" i="27"/>
  <c r="K228" i="27"/>
  <c r="J229" i="27"/>
  <c r="Y229" i="27"/>
  <c r="I230" i="25"/>
  <c r="G231" i="25"/>
  <c r="J230" i="25"/>
  <c r="H230" i="25"/>
  <c r="C230" i="25"/>
  <c r="B231" i="25" s="1"/>
  <c r="K230" i="25"/>
  <c r="D232" i="28" l="1"/>
  <c r="I130" i="28"/>
  <c r="E130" i="28" s="1"/>
  <c r="M130" i="28"/>
  <c r="J130" i="28"/>
  <c r="L130" i="28"/>
  <c r="K130" i="28"/>
  <c r="P228" i="27"/>
  <c r="M229" i="27" s="1"/>
  <c r="F228" i="27"/>
  <c r="C229" i="27" s="1"/>
  <c r="Z228" i="27"/>
  <c r="W229" i="27" s="1"/>
  <c r="O230" i="27"/>
  <c r="E230" i="27"/>
  <c r="J230" i="27"/>
  <c r="H229" i="27"/>
  <c r="K229" i="27" s="1"/>
  <c r="Y230" i="27"/>
  <c r="S229" i="27"/>
  <c r="U228" i="27"/>
  <c r="R229" i="27" s="1"/>
  <c r="I231" i="25"/>
  <c r="G232" i="25"/>
  <c r="K231" i="25"/>
  <c r="J231" i="25"/>
  <c r="H231" i="25"/>
  <c r="C231" i="25"/>
  <c r="B232" i="25" s="1"/>
  <c r="P130" i="28" l="1"/>
  <c r="N130" i="28"/>
  <c r="O130" i="28" s="1"/>
  <c r="C131" i="28"/>
  <c r="D233" i="28"/>
  <c r="Z229" i="27"/>
  <c r="W230" i="27" s="1"/>
  <c r="F229" i="27"/>
  <c r="C230" i="27" s="1"/>
  <c r="P229" i="27"/>
  <c r="M230" i="27" s="1"/>
  <c r="Y231" i="27"/>
  <c r="O231" i="27"/>
  <c r="J231" i="27"/>
  <c r="E231" i="27"/>
  <c r="H230" i="27"/>
  <c r="U229" i="27"/>
  <c r="R230" i="27" s="1"/>
  <c r="S230" i="27"/>
  <c r="I232" i="25"/>
  <c r="G233" i="25"/>
  <c r="K232" i="25"/>
  <c r="J232" i="25"/>
  <c r="H232" i="25"/>
  <c r="C232" i="25"/>
  <c r="B233" i="25" s="1"/>
  <c r="D234" i="28" l="1"/>
  <c r="K131" i="28"/>
  <c r="J131" i="28"/>
  <c r="E131" i="28"/>
  <c r="M131" i="28"/>
  <c r="L131" i="28"/>
  <c r="I131" i="28"/>
  <c r="F230" i="27"/>
  <c r="C231" i="27" s="1"/>
  <c r="P230" i="27"/>
  <c r="M231" i="27" s="1"/>
  <c r="R231" i="27"/>
  <c r="Z230" i="27"/>
  <c r="W231" i="27" s="1"/>
  <c r="H231" i="27"/>
  <c r="J232" i="27"/>
  <c r="K230" i="27"/>
  <c r="Y232" i="27"/>
  <c r="E232" i="27"/>
  <c r="S231" i="27"/>
  <c r="U230" i="27"/>
  <c r="O232" i="27"/>
  <c r="I233" i="25"/>
  <c r="G234" i="25"/>
  <c r="C233" i="25"/>
  <c r="B234" i="25" s="1"/>
  <c r="K233" i="25"/>
  <c r="J233" i="25"/>
  <c r="H233" i="25"/>
  <c r="P131" i="28" l="1"/>
  <c r="N131" i="28"/>
  <c r="O131" i="28" s="1"/>
  <c r="C132" i="28"/>
  <c r="D235" i="28"/>
  <c r="P231" i="27"/>
  <c r="M232" i="27" s="1"/>
  <c r="Z231" i="27"/>
  <c r="W232" i="27" s="1"/>
  <c r="F231" i="27"/>
  <c r="C232" i="27" s="1"/>
  <c r="E233" i="27"/>
  <c r="Y233" i="27"/>
  <c r="U231" i="27"/>
  <c r="R232" i="27" s="1"/>
  <c r="S232" i="27"/>
  <c r="H232" i="27"/>
  <c r="O233" i="27"/>
  <c r="K231" i="27"/>
  <c r="J233" i="27"/>
  <c r="I234" i="25"/>
  <c r="G235" i="25"/>
  <c r="J234" i="25"/>
  <c r="H234" i="25"/>
  <c r="C234" i="25"/>
  <c r="B235" i="25" s="1"/>
  <c r="K234" i="25"/>
  <c r="D236" i="28" l="1"/>
  <c r="M132" i="28"/>
  <c r="L132" i="28"/>
  <c r="I132" i="28"/>
  <c r="E132" i="28" s="1"/>
  <c r="K132" i="28"/>
  <c r="J132" i="28"/>
  <c r="Z232" i="27"/>
  <c r="W233" i="27" s="1"/>
  <c r="F232" i="27"/>
  <c r="C233" i="27" s="1"/>
  <c r="P232" i="27"/>
  <c r="M233" i="27" s="1"/>
  <c r="E234" i="27"/>
  <c r="H233" i="27"/>
  <c r="O234" i="27"/>
  <c r="J234" i="27"/>
  <c r="K233" i="27"/>
  <c r="U232" i="27"/>
  <c r="R233" i="27" s="1"/>
  <c r="S233" i="27"/>
  <c r="K232" i="27"/>
  <c r="Y234" i="27"/>
  <c r="I235" i="25"/>
  <c r="G236" i="25"/>
  <c r="K235" i="25"/>
  <c r="J235" i="25"/>
  <c r="H235" i="25"/>
  <c r="C235" i="25"/>
  <c r="B236" i="25" s="1"/>
  <c r="P132" i="28" l="1"/>
  <c r="N132" i="28"/>
  <c r="O132" i="28" s="1"/>
  <c r="C133" i="28"/>
  <c r="D237" i="28"/>
  <c r="F233" i="27"/>
  <c r="C234" i="27" s="1"/>
  <c r="P233" i="27"/>
  <c r="M234" i="27" s="1"/>
  <c r="Z233" i="27"/>
  <c r="W234" i="27" s="1"/>
  <c r="U233" i="27"/>
  <c r="R234" i="27" s="1"/>
  <c r="S234" i="27"/>
  <c r="H234" i="27"/>
  <c r="J235" i="27"/>
  <c r="K234" i="27"/>
  <c r="O235" i="27"/>
  <c r="Y235" i="27"/>
  <c r="E235" i="27"/>
  <c r="I236" i="25"/>
  <c r="G237" i="25"/>
  <c r="K236" i="25"/>
  <c r="J236" i="25"/>
  <c r="H236" i="25"/>
  <c r="C236" i="25"/>
  <c r="B237" i="25" s="1"/>
  <c r="D238" i="28" l="1"/>
  <c r="K133" i="28"/>
  <c r="M133" i="28"/>
  <c r="L133" i="28"/>
  <c r="J133" i="28"/>
  <c r="E133" i="28"/>
  <c r="I133" i="28"/>
  <c r="Z234" i="27"/>
  <c r="W235" i="27" s="1"/>
  <c r="P234" i="27"/>
  <c r="M235" i="27" s="1"/>
  <c r="F234" i="27"/>
  <c r="C235" i="27" s="1"/>
  <c r="J236" i="27"/>
  <c r="Y236" i="27"/>
  <c r="O236" i="27"/>
  <c r="H235" i="27"/>
  <c r="E236" i="27"/>
  <c r="S235" i="27"/>
  <c r="U234" i="27"/>
  <c r="R235" i="27" s="1"/>
  <c r="I237" i="25"/>
  <c r="G238" i="25"/>
  <c r="C237" i="25"/>
  <c r="B238" i="25" s="1"/>
  <c r="K237" i="25"/>
  <c r="J237" i="25"/>
  <c r="H237" i="25"/>
  <c r="P133" i="28" l="1"/>
  <c r="N133" i="28"/>
  <c r="O133" i="28" s="1"/>
  <c r="C134" i="28"/>
  <c r="D239" i="28"/>
  <c r="F235" i="27"/>
  <c r="C236" i="27" s="1"/>
  <c r="R236" i="27"/>
  <c r="P235" i="27"/>
  <c r="M236" i="27" s="1"/>
  <c r="Z235" i="27"/>
  <c r="W236" i="27" s="1"/>
  <c r="J237" i="27"/>
  <c r="E237" i="27"/>
  <c r="O237" i="27"/>
  <c r="Y237" i="27"/>
  <c r="U235" i="27"/>
  <c r="S236" i="27"/>
  <c r="K235" i="27"/>
  <c r="H236" i="27" s="1"/>
  <c r="I238" i="25"/>
  <c r="G239" i="25"/>
  <c r="J238" i="25"/>
  <c r="H238" i="25"/>
  <c r="C238" i="25"/>
  <c r="B239" i="25" s="1"/>
  <c r="K238" i="25"/>
  <c r="D240" i="28" l="1"/>
  <c r="I134" i="28"/>
  <c r="M134" i="28"/>
  <c r="E134" i="28"/>
  <c r="L134" i="28"/>
  <c r="K134" i="28"/>
  <c r="J134" i="28"/>
  <c r="Z236" i="27"/>
  <c r="W237" i="27" s="1"/>
  <c r="K236" i="27"/>
  <c r="H237" i="27" s="1"/>
  <c r="P236" i="27"/>
  <c r="M237" i="27" s="1"/>
  <c r="F236" i="27"/>
  <c r="C237" i="27" s="1"/>
  <c r="Y238" i="27"/>
  <c r="R237" i="27"/>
  <c r="J238" i="27"/>
  <c r="O238" i="27"/>
  <c r="S237" i="27"/>
  <c r="U236" i="27"/>
  <c r="E238" i="27"/>
  <c r="I239" i="25"/>
  <c r="G240" i="25"/>
  <c r="K239" i="25"/>
  <c r="J239" i="25"/>
  <c r="H239" i="25"/>
  <c r="C239" i="25"/>
  <c r="B240" i="25" s="1"/>
  <c r="P134" i="28" l="1"/>
  <c r="N134" i="28"/>
  <c r="O134" i="28" s="1"/>
  <c r="D241" i="28"/>
  <c r="C135" i="28"/>
  <c r="F237" i="27"/>
  <c r="C238" i="27" s="1"/>
  <c r="P237" i="27"/>
  <c r="M238" i="27" s="1"/>
  <c r="K237" i="27"/>
  <c r="H238" i="27" s="1"/>
  <c r="Z237" i="27"/>
  <c r="W238" i="27" s="1"/>
  <c r="U237" i="27"/>
  <c r="S238" i="27"/>
  <c r="O239" i="27"/>
  <c r="R238" i="27"/>
  <c r="E239" i="27"/>
  <c r="J239" i="27"/>
  <c r="Y239" i="27"/>
  <c r="I240" i="25"/>
  <c r="G241" i="25"/>
  <c r="K240" i="25"/>
  <c r="J240" i="25"/>
  <c r="H240" i="25"/>
  <c r="C240" i="25"/>
  <c r="B241" i="25" s="1"/>
  <c r="K135" i="28" l="1"/>
  <c r="J135" i="28"/>
  <c r="M135" i="28"/>
  <c r="L135" i="28"/>
  <c r="I135" i="28"/>
  <c r="E135" i="28" s="1"/>
  <c r="D242" i="28"/>
  <c r="K238" i="27"/>
  <c r="H239" i="27" s="1"/>
  <c r="Z238" i="27"/>
  <c r="W239" i="27" s="1"/>
  <c r="P238" i="27"/>
  <c r="M239" i="27" s="1"/>
  <c r="F238" i="27"/>
  <c r="C239" i="27" s="1"/>
  <c r="Y240" i="27"/>
  <c r="O240" i="27"/>
  <c r="J240" i="27"/>
  <c r="E240" i="27"/>
  <c r="S239" i="27"/>
  <c r="U238" i="27"/>
  <c r="R239" i="27" s="1"/>
  <c r="I241" i="25"/>
  <c r="G242" i="25"/>
  <c r="C241" i="25"/>
  <c r="B242" i="25" s="1"/>
  <c r="K241" i="25"/>
  <c r="J241" i="25"/>
  <c r="H241" i="25"/>
  <c r="P135" i="28" l="1"/>
  <c r="N135" i="28"/>
  <c r="O135" i="28" s="1"/>
  <c r="C136" i="28"/>
  <c r="D243" i="28"/>
  <c r="P239" i="27"/>
  <c r="M240" i="27" s="1"/>
  <c r="Z239" i="27"/>
  <c r="W240" i="27" s="1"/>
  <c r="F239" i="27"/>
  <c r="C240" i="27" s="1"/>
  <c r="H240" i="27"/>
  <c r="K239" i="27"/>
  <c r="J241" i="27"/>
  <c r="O241" i="27"/>
  <c r="S240" i="27"/>
  <c r="U239" i="27"/>
  <c r="R240" i="27" s="1"/>
  <c r="Y241" i="27"/>
  <c r="E241" i="27"/>
  <c r="I242" i="25"/>
  <c r="G243" i="25"/>
  <c r="J242" i="25"/>
  <c r="H242" i="25"/>
  <c r="C242" i="25"/>
  <c r="B243" i="25" s="1"/>
  <c r="K242" i="25"/>
  <c r="D244" i="28" l="1"/>
  <c r="M136" i="28"/>
  <c r="L136" i="28"/>
  <c r="I136" i="28"/>
  <c r="E136" i="28" s="1"/>
  <c r="K136" i="28"/>
  <c r="J136" i="28"/>
  <c r="F240" i="27"/>
  <c r="C241" i="27" s="1"/>
  <c r="Z240" i="27"/>
  <c r="W241" i="27" s="1"/>
  <c r="R241" i="27"/>
  <c r="P240" i="27"/>
  <c r="M241" i="27" s="1"/>
  <c r="U240" i="27"/>
  <c r="S241" i="27"/>
  <c r="Y242" i="27"/>
  <c r="O242" i="27"/>
  <c r="K240" i="27"/>
  <c r="H241" i="27" s="1"/>
  <c r="E242" i="27"/>
  <c r="J242" i="27"/>
  <c r="I243" i="25"/>
  <c r="G244" i="25"/>
  <c r="K243" i="25"/>
  <c r="J243" i="25"/>
  <c r="H243" i="25"/>
  <c r="C243" i="25"/>
  <c r="B244" i="25" s="1"/>
  <c r="P136" i="28" l="1"/>
  <c r="N136" i="28"/>
  <c r="O136" i="28" s="1"/>
  <c r="C137" i="28"/>
  <c r="D245" i="28"/>
  <c r="P241" i="27"/>
  <c r="M242" i="27" s="1"/>
  <c r="Z241" i="27"/>
  <c r="W242" i="27" s="1"/>
  <c r="K241" i="27"/>
  <c r="H242" i="27" s="1"/>
  <c r="F241" i="27"/>
  <c r="C242" i="27" s="1"/>
  <c r="E243" i="27"/>
  <c r="J243" i="27"/>
  <c r="Y243" i="27"/>
  <c r="O243" i="27"/>
  <c r="U241" i="27"/>
  <c r="R242" i="27" s="1"/>
  <c r="S242" i="27"/>
  <c r="I244" i="25"/>
  <c r="G245" i="25"/>
  <c r="K244" i="25"/>
  <c r="J244" i="25"/>
  <c r="H244" i="25"/>
  <c r="C244" i="25"/>
  <c r="B245" i="25" s="1"/>
  <c r="K137" i="28" l="1"/>
  <c r="J137" i="28"/>
  <c r="I137" i="28"/>
  <c r="E137" i="28"/>
  <c r="M137" i="28"/>
  <c r="L137" i="28"/>
  <c r="D246" i="28"/>
  <c r="F242" i="27"/>
  <c r="C243" i="27" s="1"/>
  <c r="Z242" i="27"/>
  <c r="W243" i="27" s="1"/>
  <c r="K242" i="27"/>
  <c r="H243" i="27" s="1"/>
  <c r="M243" i="27"/>
  <c r="P242" i="27"/>
  <c r="O244" i="27"/>
  <c r="J244" i="27"/>
  <c r="U242" i="27"/>
  <c r="R243" i="27" s="1"/>
  <c r="S243" i="27"/>
  <c r="Y244" i="27"/>
  <c r="E244" i="27"/>
  <c r="I245" i="25"/>
  <c r="G246" i="25"/>
  <c r="C245" i="25"/>
  <c r="B246" i="25" s="1"/>
  <c r="K245" i="25"/>
  <c r="J245" i="25"/>
  <c r="H245" i="25"/>
  <c r="P137" i="28" l="1"/>
  <c r="N137" i="28"/>
  <c r="O137" i="28" s="1"/>
  <c r="C138" i="28"/>
  <c r="D247" i="28"/>
  <c r="K243" i="27"/>
  <c r="H244" i="27" s="1"/>
  <c r="Z243" i="27"/>
  <c r="W244" i="27" s="1"/>
  <c r="F243" i="27"/>
  <c r="C244" i="27" s="1"/>
  <c r="Y245" i="27"/>
  <c r="S244" i="27"/>
  <c r="U243" i="27"/>
  <c r="R244" i="27" s="1"/>
  <c r="P243" i="27"/>
  <c r="M244" i="27" s="1"/>
  <c r="J245" i="27"/>
  <c r="E245" i="27"/>
  <c r="O245" i="27"/>
  <c r="I246" i="25"/>
  <c r="G247" i="25"/>
  <c r="J246" i="25"/>
  <c r="H246" i="25"/>
  <c r="C246" i="25"/>
  <c r="B247" i="25" s="1"/>
  <c r="K246" i="25"/>
  <c r="J138" i="28" l="1"/>
  <c r="I138" i="28"/>
  <c r="E138" i="28"/>
  <c r="C139" i="28" s="1"/>
  <c r="K138" i="28"/>
  <c r="M138" i="28"/>
  <c r="L138" i="28"/>
  <c r="D248" i="28"/>
  <c r="Z244" i="27"/>
  <c r="W245" i="27" s="1"/>
  <c r="P244" i="27"/>
  <c r="M245" i="27" s="1"/>
  <c r="F244" i="27"/>
  <c r="C245" i="27" s="1"/>
  <c r="H245" i="27"/>
  <c r="K245" i="27" s="1"/>
  <c r="K244" i="27"/>
  <c r="Y246" i="27"/>
  <c r="O246" i="27"/>
  <c r="E246" i="27"/>
  <c r="U244" i="27"/>
  <c r="R245" i="27" s="1"/>
  <c r="S245" i="27"/>
  <c r="J246" i="27"/>
  <c r="I247" i="25"/>
  <c r="G248" i="25"/>
  <c r="K247" i="25"/>
  <c r="J247" i="25"/>
  <c r="H247" i="25"/>
  <c r="C247" i="25"/>
  <c r="B248" i="25" s="1"/>
  <c r="L139" i="28" l="1"/>
  <c r="K139" i="28"/>
  <c r="M139" i="28"/>
  <c r="J139" i="28"/>
  <c r="I139" i="28"/>
  <c r="E139" i="28" s="1"/>
  <c r="P138" i="28"/>
  <c r="N138" i="28"/>
  <c r="O138" i="28" s="1"/>
  <c r="D249" i="28"/>
  <c r="F245" i="27"/>
  <c r="C246" i="27" s="1"/>
  <c r="P245" i="27"/>
  <c r="M246" i="27" s="1"/>
  <c r="R246" i="27"/>
  <c r="Z245" i="27"/>
  <c r="W246" i="27" s="1"/>
  <c r="O247" i="27"/>
  <c r="J247" i="27"/>
  <c r="Y247" i="27"/>
  <c r="H246" i="27"/>
  <c r="E247" i="27"/>
  <c r="U245" i="27"/>
  <c r="S246" i="27"/>
  <c r="I248" i="25"/>
  <c r="G249" i="25"/>
  <c r="K248" i="25"/>
  <c r="J248" i="25"/>
  <c r="H248" i="25"/>
  <c r="C248" i="25"/>
  <c r="B249" i="25" s="1"/>
  <c r="P139" i="28" l="1"/>
  <c r="C140" i="28"/>
  <c r="N139" i="28"/>
  <c r="O139" i="28" s="1"/>
  <c r="D250" i="28"/>
  <c r="P246" i="27"/>
  <c r="M247" i="27" s="1"/>
  <c r="Z246" i="27"/>
  <c r="W247" i="27" s="1"/>
  <c r="F246" i="27"/>
  <c r="C247" i="27" s="1"/>
  <c r="E248" i="27"/>
  <c r="O248" i="27"/>
  <c r="Y248" i="27"/>
  <c r="K246" i="27"/>
  <c r="H247" i="27" s="1"/>
  <c r="S247" i="27"/>
  <c r="U246" i="27"/>
  <c r="R247" i="27" s="1"/>
  <c r="J248" i="27"/>
  <c r="I249" i="25"/>
  <c r="G250" i="25"/>
  <c r="C249" i="25"/>
  <c r="B250" i="25" s="1"/>
  <c r="K249" i="25"/>
  <c r="J249" i="25"/>
  <c r="H249" i="25"/>
  <c r="D251" i="28" l="1"/>
  <c r="J140" i="28"/>
  <c r="M140" i="28"/>
  <c r="L140" i="28"/>
  <c r="K140" i="28"/>
  <c r="I140" i="28"/>
  <c r="E140" i="28" s="1"/>
  <c r="Z247" i="27"/>
  <c r="W248" i="27" s="1"/>
  <c r="K247" i="27"/>
  <c r="H248" i="27" s="1"/>
  <c r="F247" i="27"/>
  <c r="C248" i="27" s="1"/>
  <c r="M248" i="27"/>
  <c r="P247" i="27"/>
  <c r="E249" i="27"/>
  <c r="S248" i="27"/>
  <c r="U247" i="27"/>
  <c r="R248" i="27" s="1"/>
  <c r="Y249" i="27"/>
  <c r="J249" i="27"/>
  <c r="O249" i="27"/>
  <c r="I250" i="25"/>
  <c r="G251" i="25"/>
  <c r="J250" i="25"/>
  <c r="H250" i="25"/>
  <c r="C250" i="25"/>
  <c r="B251" i="25" s="1"/>
  <c r="K250" i="25"/>
  <c r="P140" i="28" l="1"/>
  <c r="N140" i="28"/>
  <c r="O140" i="28" s="1"/>
  <c r="C141" i="28"/>
  <c r="D252" i="28"/>
  <c r="K248" i="27"/>
  <c r="H249" i="27" s="1"/>
  <c r="F248" i="27"/>
  <c r="C249" i="27" s="1"/>
  <c r="Z248" i="27"/>
  <c r="W249" i="27" s="1"/>
  <c r="M249" i="27"/>
  <c r="P249" i="27" s="1"/>
  <c r="Y250" i="27"/>
  <c r="U248" i="27"/>
  <c r="R249" i="27" s="1"/>
  <c r="S249" i="27"/>
  <c r="O250" i="27"/>
  <c r="E250" i="27"/>
  <c r="P248" i="27"/>
  <c r="J250" i="27"/>
  <c r="I251" i="25"/>
  <c r="G252" i="25"/>
  <c r="K251" i="25"/>
  <c r="J251" i="25"/>
  <c r="H251" i="25"/>
  <c r="C251" i="25"/>
  <c r="B252" i="25" s="1"/>
  <c r="D253" i="28" l="1"/>
  <c r="L141" i="28"/>
  <c r="J141" i="28"/>
  <c r="I141" i="28"/>
  <c r="E141" i="28"/>
  <c r="M141" i="28"/>
  <c r="K141" i="28"/>
  <c r="W250" i="27"/>
  <c r="Z249" i="27"/>
  <c r="F249" i="27"/>
  <c r="C250" i="27" s="1"/>
  <c r="K249" i="27"/>
  <c r="H250" i="27" s="1"/>
  <c r="E251" i="27"/>
  <c r="O251" i="27"/>
  <c r="U249" i="27"/>
  <c r="R250" i="27" s="1"/>
  <c r="S250" i="27"/>
  <c r="M250" i="27"/>
  <c r="J251" i="27"/>
  <c r="Y251" i="27"/>
  <c r="I252" i="25"/>
  <c r="G253" i="25"/>
  <c r="K252" i="25"/>
  <c r="J252" i="25"/>
  <c r="H252" i="25"/>
  <c r="C252" i="25"/>
  <c r="B253" i="25" s="1"/>
  <c r="P141" i="28" l="1"/>
  <c r="N141" i="28"/>
  <c r="O141" i="28" s="1"/>
  <c r="C142" i="28"/>
  <c r="D254" i="28"/>
  <c r="F250" i="27"/>
  <c r="C251" i="27" s="1"/>
  <c r="K250" i="27"/>
  <c r="H251" i="27" s="1"/>
  <c r="J252" i="27"/>
  <c r="Y252" i="27"/>
  <c r="E252" i="27"/>
  <c r="W251" i="27"/>
  <c r="S251" i="27"/>
  <c r="U250" i="27"/>
  <c r="R251" i="27" s="1"/>
  <c r="P250" i="27"/>
  <c r="M251" i="27" s="1"/>
  <c r="Z250" i="27"/>
  <c r="O252" i="27"/>
  <c r="I253" i="25"/>
  <c r="G254" i="25"/>
  <c r="C253" i="25"/>
  <c r="B254" i="25" s="1"/>
  <c r="K253" i="25"/>
  <c r="J253" i="25"/>
  <c r="H253" i="25"/>
  <c r="D255" i="28" l="1"/>
  <c r="J142" i="28"/>
  <c r="L142" i="28"/>
  <c r="I142" i="28"/>
  <c r="E142" i="28" s="1"/>
  <c r="M142" i="28"/>
  <c r="K142" i="28"/>
  <c r="K251" i="27"/>
  <c r="H252" i="27" s="1"/>
  <c r="P251" i="27"/>
  <c r="M252" i="27" s="1"/>
  <c r="F251" i="27"/>
  <c r="C252" i="27" s="1"/>
  <c r="S252" i="27"/>
  <c r="U251" i="27"/>
  <c r="R252" i="27" s="1"/>
  <c r="J253" i="27"/>
  <c r="O253" i="27"/>
  <c r="E253" i="27"/>
  <c r="Y253" i="27"/>
  <c r="Z251" i="27"/>
  <c r="W252" i="27" s="1"/>
  <c r="I254" i="25"/>
  <c r="G255" i="25"/>
  <c r="J254" i="25"/>
  <c r="H254" i="25"/>
  <c r="C254" i="25"/>
  <c r="B255" i="25" s="1"/>
  <c r="K254" i="25"/>
  <c r="P142" i="28" l="1"/>
  <c r="N142" i="28"/>
  <c r="O142" i="28" s="1"/>
  <c r="C143" i="28"/>
  <c r="D256" i="28"/>
  <c r="F252" i="27"/>
  <c r="C253" i="27" s="1"/>
  <c r="P252" i="27"/>
  <c r="M253" i="27" s="1"/>
  <c r="Z252" i="27"/>
  <c r="W253" i="27" s="1"/>
  <c r="H253" i="27"/>
  <c r="K252" i="27"/>
  <c r="Y254" i="27"/>
  <c r="U252" i="27"/>
  <c r="R253" i="27" s="1"/>
  <c r="S253" i="27"/>
  <c r="O254" i="27"/>
  <c r="E254" i="27"/>
  <c r="J254" i="27"/>
  <c r="I255" i="25"/>
  <c r="G256" i="25"/>
  <c r="K255" i="25"/>
  <c r="J255" i="25"/>
  <c r="H255" i="25"/>
  <c r="C255" i="25"/>
  <c r="B256" i="25" s="1"/>
  <c r="D257" i="28" l="1"/>
  <c r="L143" i="28"/>
  <c r="M143" i="28"/>
  <c r="I143" i="28"/>
  <c r="E143" i="28"/>
  <c r="K143" i="28"/>
  <c r="J143" i="28"/>
  <c r="P253" i="27"/>
  <c r="M254" i="27" s="1"/>
  <c r="Z253" i="27"/>
  <c r="W254" i="27" s="1"/>
  <c r="F253" i="27"/>
  <c r="C254" i="27" s="1"/>
  <c r="O255" i="27"/>
  <c r="U253" i="27"/>
  <c r="R254" i="27" s="1"/>
  <c r="S254" i="27"/>
  <c r="J255" i="27"/>
  <c r="Y255" i="27"/>
  <c r="H254" i="27"/>
  <c r="E255" i="27"/>
  <c r="K253" i="27"/>
  <c r="I256" i="25"/>
  <c r="G257" i="25"/>
  <c r="K256" i="25"/>
  <c r="J256" i="25"/>
  <c r="H256" i="25"/>
  <c r="C256" i="25"/>
  <c r="B257" i="25" s="1"/>
  <c r="P143" i="28" l="1"/>
  <c r="N143" i="28"/>
  <c r="O143" i="28" s="1"/>
  <c r="C144" i="28"/>
  <c r="D258" i="28"/>
  <c r="F254" i="27"/>
  <c r="C255" i="27" s="1"/>
  <c r="Z254" i="27"/>
  <c r="W255" i="27" s="1"/>
  <c r="P254" i="27"/>
  <c r="M255" i="27" s="1"/>
  <c r="H255" i="27"/>
  <c r="K254" i="27"/>
  <c r="J256" i="27"/>
  <c r="O256" i="27"/>
  <c r="Y256" i="27"/>
  <c r="S255" i="27"/>
  <c r="U254" i="27"/>
  <c r="R255" i="27" s="1"/>
  <c r="E256" i="27"/>
  <c r="I257" i="25"/>
  <c r="H257" i="25"/>
  <c r="G258" i="25"/>
  <c r="C257" i="25"/>
  <c r="B258" i="25" s="1"/>
  <c r="K257" i="25"/>
  <c r="J257" i="25"/>
  <c r="D259" i="28" l="1"/>
  <c r="J144" i="28"/>
  <c r="K144" i="28"/>
  <c r="I144" i="28"/>
  <c r="E144" i="28" s="1"/>
  <c r="L144" i="28"/>
  <c r="M144" i="28"/>
  <c r="P255" i="27"/>
  <c r="M256" i="27" s="1"/>
  <c r="W256" i="27"/>
  <c r="Z255" i="27"/>
  <c r="F255" i="27"/>
  <c r="C256" i="27" s="1"/>
  <c r="Y257" i="27"/>
  <c r="S256" i="27"/>
  <c r="U255" i="27"/>
  <c r="R256" i="27" s="1"/>
  <c r="O257" i="27"/>
  <c r="K255" i="27"/>
  <c r="H256" i="27" s="1"/>
  <c r="E257" i="27"/>
  <c r="J257" i="27"/>
  <c r="I258" i="25"/>
  <c r="H258" i="25"/>
  <c r="G259" i="25"/>
  <c r="K258" i="25"/>
  <c r="J258" i="25"/>
  <c r="C258" i="25"/>
  <c r="B259" i="25" s="1"/>
  <c r="P144" i="28" l="1"/>
  <c r="N144" i="28"/>
  <c r="O144" i="28" s="1"/>
  <c r="C145" i="28"/>
  <c r="D260" i="28"/>
  <c r="F256" i="27"/>
  <c r="C257" i="27" s="1"/>
  <c r="K256" i="27"/>
  <c r="H257" i="27" s="1"/>
  <c r="P256" i="27"/>
  <c r="M257" i="27" s="1"/>
  <c r="E258" i="27"/>
  <c r="O258" i="27"/>
  <c r="W257" i="27"/>
  <c r="U256" i="27"/>
  <c r="R257" i="27" s="1"/>
  <c r="S257" i="27"/>
  <c r="J258" i="27"/>
  <c r="Z256" i="27"/>
  <c r="Y258" i="27"/>
  <c r="I259" i="25"/>
  <c r="H259" i="25"/>
  <c r="G260" i="25"/>
  <c r="K259" i="25"/>
  <c r="J259" i="25"/>
  <c r="C259" i="25"/>
  <c r="B260" i="25" s="1"/>
  <c r="L145" i="28" l="1"/>
  <c r="M145" i="28"/>
  <c r="K145" i="28"/>
  <c r="J145" i="28"/>
  <c r="I145" i="28"/>
  <c r="E145" i="28" s="1"/>
  <c r="D261" i="28"/>
  <c r="P257" i="27"/>
  <c r="M258" i="27" s="1"/>
  <c r="K257" i="27"/>
  <c r="H258" i="27" s="1"/>
  <c r="F257" i="27"/>
  <c r="C258" i="27" s="1"/>
  <c r="U257" i="27"/>
  <c r="R258" i="27" s="1"/>
  <c r="S258" i="27"/>
  <c r="Z257" i="27"/>
  <c r="W258" i="27" s="1"/>
  <c r="J259" i="27"/>
  <c r="Y259" i="27"/>
  <c r="O259" i="27"/>
  <c r="E259" i="27"/>
  <c r="I260" i="25"/>
  <c r="H260" i="25"/>
  <c r="C260" i="25"/>
  <c r="K260" i="25"/>
  <c r="J260" i="25"/>
  <c r="P145" i="28" l="1"/>
  <c r="N145" i="28"/>
  <c r="O145" i="28" s="1"/>
  <c r="C146" i="28"/>
  <c r="D262" i="28"/>
  <c r="Z258" i="27"/>
  <c r="W259" i="27" s="1"/>
  <c r="K258" i="27"/>
  <c r="H259" i="27" s="1"/>
  <c r="F258" i="27"/>
  <c r="C259" i="27" s="1"/>
  <c r="M259" i="27"/>
  <c r="P258" i="27"/>
  <c r="O260" i="27"/>
  <c r="Y260" i="27"/>
  <c r="J260" i="27"/>
  <c r="E260" i="27"/>
  <c r="S259" i="27"/>
  <c r="U258" i="27"/>
  <c r="R259" i="27" s="1"/>
  <c r="J146" i="28" l="1"/>
  <c r="M146" i="28"/>
  <c r="I146" i="28"/>
  <c r="E146" i="28" s="1"/>
  <c r="L146" i="28"/>
  <c r="K146" i="28"/>
  <c r="D263" i="28"/>
  <c r="F259" i="27"/>
  <c r="C260" i="27" s="1"/>
  <c r="K259" i="27"/>
  <c r="H260" i="27" s="1"/>
  <c r="Z259" i="27"/>
  <c r="W260" i="27" s="1"/>
  <c r="E261" i="27"/>
  <c r="J261" i="27"/>
  <c r="Y261" i="27"/>
  <c r="P259" i="27"/>
  <c r="M260" i="27" s="1"/>
  <c r="O261" i="27"/>
  <c r="S260" i="27"/>
  <c r="U259" i="27"/>
  <c r="R260" i="27" s="1"/>
  <c r="P146" i="28" l="1"/>
  <c r="N146" i="28"/>
  <c r="O146" i="28" s="1"/>
  <c r="C147" i="28"/>
  <c r="D264" i="28"/>
  <c r="P260" i="27"/>
  <c r="M261" i="27" s="1"/>
  <c r="Z260" i="27"/>
  <c r="W261" i="27" s="1"/>
  <c r="K260" i="27"/>
  <c r="H261" i="27" s="1"/>
  <c r="C261" i="27"/>
  <c r="F260" i="27"/>
  <c r="Y262" i="27"/>
  <c r="J262" i="27"/>
  <c r="O262" i="27"/>
  <c r="U260" i="27"/>
  <c r="R261" i="27" s="1"/>
  <c r="S261" i="27"/>
  <c r="E262" i="27"/>
  <c r="D265" i="28" l="1"/>
  <c r="L147" i="28"/>
  <c r="K147" i="28"/>
  <c r="J147" i="28"/>
  <c r="E147" i="28"/>
  <c r="C148" i="28" s="1"/>
  <c r="M147" i="28"/>
  <c r="I147" i="28"/>
  <c r="K261" i="27"/>
  <c r="H262" i="27" s="1"/>
  <c r="Z261" i="27"/>
  <c r="W262" i="27" s="1"/>
  <c r="P261" i="27"/>
  <c r="M262" i="27" s="1"/>
  <c r="J263" i="27"/>
  <c r="E263" i="27"/>
  <c r="O263" i="27"/>
  <c r="F261" i="27"/>
  <c r="C262" i="27" s="1"/>
  <c r="Y263" i="27"/>
  <c r="U261" i="27"/>
  <c r="R262" i="27" s="1"/>
  <c r="S262" i="27"/>
  <c r="J148" i="28" l="1"/>
  <c r="M148" i="28"/>
  <c r="K148" i="28"/>
  <c r="L148" i="28"/>
  <c r="I148" i="28"/>
  <c r="E148" i="28" s="1"/>
  <c r="P147" i="28"/>
  <c r="N147" i="28"/>
  <c r="O147" i="28" s="1"/>
  <c r="D266" i="28"/>
  <c r="F262" i="27"/>
  <c r="C263" i="27" s="1"/>
  <c r="P262" i="27"/>
  <c r="M263" i="27" s="1"/>
  <c r="Z262" i="27"/>
  <c r="W263" i="27" s="1"/>
  <c r="R263" i="27"/>
  <c r="H263" i="27"/>
  <c r="K262" i="27"/>
  <c r="Y264" i="27"/>
  <c r="O264" i="27"/>
  <c r="E264" i="27"/>
  <c r="S263" i="27"/>
  <c r="U262" i="27"/>
  <c r="J264" i="27"/>
  <c r="P148" i="28" l="1"/>
  <c r="C149" i="28"/>
  <c r="N148" i="28"/>
  <c r="O148" i="28" s="1"/>
  <c r="D267" i="28"/>
  <c r="Z263" i="27"/>
  <c r="W264" i="27" s="1"/>
  <c r="P263" i="27"/>
  <c r="M264" i="27" s="1"/>
  <c r="F263" i="27"/>
  <c r="C264" i="27" s="1"/>
  <c r="E265" i="27"/>
  <c r="O265" i="27"/>
  <c r="K263" i="27"/>
  <c r="H264" i="27" s="1"/>
  <c r="Y265" i="27"/>
  <c r="S264" i="27"/>
  <c r="U263" i="27"/>
  <c r="R264" i="27" s="1"/>
  <c r="J265" i="27"/>
  <c r="D268" i="28" l="1"/>
  <c r="L149" i="28"/>
  <c r="J149" i="28"/>
  <c r="I149" i="28"/>
  <c r="E149" i="28" s="1"/>
  <c r="M149" i="28"/>
  <c r="K149" i="28"/>
  <c r="F264" i="27"/>
  <c r="C265" i="27" s="1"/>
  <c r="P264" i="27"/>
  <c r="M265" i="27" s="1"/>
  <c r="K264" i="27"/>
  <c r="H265" i="27" s="1"/>
  <c r="R265" i="27"/>
  <c r="W265" i="27"/>
  <c r="Z264" i="27"/>
  <c r="E266" i="27"/>
  <c r="Y266" i="27"/>
  <c r="J266" i="27"/>
  <c r="O266" i="27"/>
  <c r="U264" i="27"/>
  <c r="S265" i="27"/>
  <c r="P149" i="28" l="1"/>
  <c r="N149" i="28"/>
  <c r="O149" i="28" s="1"/>
  <c r="C150" i="28"/>
  <c r="D269" i="28"/>
  <c r="K265" i="27"/>
  <c r="H266" i="27" s="1"/>
  <c r="P265" i="27"/>
  <c r="M266" i="27" s="1"/>
  <c r="F265" i="27"/>
  <c r="C266" i="27" s="1"/>
  <c r="W266" i="27"/>
  <c r="Z265" i="27"/>
  <c r="Y267" i="27"/>
  <c r="J267" i="27"/>
  <c r="U265" i="27"/>
  <c r="R266" i="27" s="1"/>
  <c r="S266" i="27"/>
  <c r="E267" i="27"/>
  <c r="O267" i="27"/>
  <c r="J150" i="28" l="1"/>
  <c r="L150" i="28"/>
  <c r="K150" i="28"/>
  <c r="M150" i="28"/>
  <c r="I150" i="28"/>
  <c r="E150" i="28" s="1"/>
  <c r="D270" i="28"/>
  <c r="F266" i="27"/>
  <c r="C267" i="27" s="1"/>
  <c r="P266" i="27"/>
  <c r="M267" i="27" s="1"/>
  <c r="K266" i="27"/>
  <c r="H267" i="27" s="1"/>
  <c r="J268" i="27"/>
  <c r="Z266" i="27"/>
  <c r="W267" i="27" s="1"/>
  <c r="O268" i="27"/>
  <c r="Y268" i="27"/>
  <c r="S267" i="27"/>
  <c r="U266" i="27"/>
  <c r="R267" i="27" s="1"/>
  <c r="E268" i="27"/>
  <c r="P150" i="28" l="1"/>
  <c r="N150" i="28"/>
  <c r="O150" i="28" s="1"/>
  <c r="C151" i="28"/>
  <c r="D271" i="28"/>
  <c r="Z267" i="27"/>
  <c r="W268" i="27" s="1"/>
  <c r="H268" i="27"/>
  <c r="K267" i="27"/>
  <c r="P267" i="27"/>
  <c r="M268" i="27" s="1"/>
  <c r="R268" i="27"/>
  <c r="C268" i="27"/>
  <c r="F267" i="27"/>
  <c r="Y269" i="27"/>
  <c r="S268" i="27"/>
  <c r="U267" i="27"/>
  <c r="O269" i="27"/>
  <c r="E269" i="27"/>
  <c r="J269" i="27"/>
  <c r="K268" i="27"/>
  <c r="D272" i="28" l="1"/>
  <c r="L151" i="28"/>
  <c r="I151" i="28"/>
  <c r="E151" i="28" s="1"/>
  <c r="M151" i="28"/>
  <c r="K151" i="28"/>
  <c r="J151" i="28"/>
  <c r="P268" i="27"/>
  <c r="M269" i="27" s="1"/>
  <c r="Z268" i="27"/>
  <c r="W269" i="27" s="1"/>
  <c r="R269" i="27"/>
  <c r="E270" i="27"/>
  <c r="U268" i="27"/>
  <c r="S269" i="27"/>
  <c r="O270" i="27"/>
  <c r="H269" i="27"/>
  <c r="Y270" i="27"/>
  <c r="K269" i="27"/>
  <c r="J270" i="27"/>
  <c r="F268" i="27"/>
  <c r="C269" i="27" s="1"/>
  <c r="P151" i="28" l="1"/>
  <c r="N151" i="28"/>
  <c r="O151" i="28" s="1"/>
  <c r="C152" i="28"/>
  <c r="D273" i="28"/>
  <c r="Z269" i="27"/>
  <c r="W270" i="27" s="1"/>
  <c r="F269" i="27"/>
  <c r="C270" i="27" s="1"/>
  <c r="P269" i="27"/>
  <c r="M270" i="27" s="1"/>
  <c r="E271" i="27"/>
  <c r="Y271" i="27"/>
  <c r="H270" i="27"/>
  <c r="O271" i="27"/>
  <c r="U269" i="27"/>
  <c r="R270" i="27" s="1"/>
  <c r="S270" i="27"/>
  <c r="J271" i="27"/>
  <c r="K270" i="27"/>
  <c r="D274" i="28" l="1"/>
  <c r="J152" i="28"/>
  <c r="E152" i="28"/>
  <c r="K152" i="28"/>
  <c r="M152" i="28"/>
  <c r="L152" i="28"/>
  <c r="I152" i="28"/>
  <c r="P270" i="27"/>
  <c r="M271" i="27" s="1"/>
  <c r="F270" i="27"/>
  <c r="C271" i="27" s="1"/>
  <c r="Z270" i="27"/>
  <c r="W271" i="27" s="1"/>
  <c r="S271" i="27"/>
  <c r="U270" i="27"/>
  <c r="R271" i="27" s="1"/>
  <c r="E272" i="27"/>
  <c r="O272" i="27"/>
  <c r="H271" i="27"/>
  <c r="J272" i="27"/>
  <c r="K271" i="27"/>
  <c r="Y272" i="27"/>
  <c r="P152" i="28" l="1"/>
  <c r="N152" i="28"/>
  <c r="O152" i="28" s="1"/>
  <c r="D275" i="28"/>
  <c r="C153" i="28"/>
  <c r="F271" i="27"/>
  <c r="C272" i="27" s="1"/>
  <c r="Z271" i="27"/>
  <c r="W272" i="27" s="1"/>
  <c r="P271" i="27"/>
  <c r="M272" i="27" s="1"/>
  <c r="S272" i="27"/>
  <c r="U271" i="27"/>
  <c r="R272" i="27" s="1"/>
  <c r="O273" i="27"/>
  <c r="H272" i="27"/>
  <c r="E273" i="27"/>
  <c r="J273" i="27"/>
  <c r="K272" i="27"/>
  <c r="Y273" i="27"/>
  <c r="L153" i="28" l="1"/>
  <c r="K153" i="28"/>
  <c r="M153" i="28"/>
  <c r="I153" i="28"/>
  <c r="E153" i="28" s="1"/>
  <c r="J153" i="28"/>
  <c r="D276" i="28"/>
  <c r="P272" i="27"/>
  <c r="M273" i="27" s="1"/>
  <c r="Z272" i="27"/>
  <c r="W273" i="27" s="1"/>
  <c r="F272" i="27"/>
  <c r="C273" i="27" s="1"/>
  <c r="J274" i="27"/>
  <c r="H273" i="27"/>
  <c r="O274" i="27"/>
  <c r="U272" i="27"/>
  <c r="R273" i="27" s="1"/>
  <c r="S273" i="27"/>
  <c r="E274" i="27"/>
  <c r="Y274" i="27"/>
  <c r="P153" i="28" l="1"/>
  <c r="N153" i="28"/>
  <c r="O153" i="28" s="1"/>
  <c r="C154" i="28"/>
  <c r="D277" i="28"/>
  <c r="F273" i="27"/>
  <c r="C274" i="27" s="1"/>
  <c r="Z273" i="27"/>
  <c r="W274" i="27" s="1"/>
  <c r="P273" i="27"/>
  <c r="M274" i="27" s="1"/>
  <c r="E275" i="27"/>
  <c r="J275" i="27"/>
  <c r="O275" i="27"/>
  <c r="U273" i="27"/>
  <c r="R274" i="27" s="1"/>
  <c r="S274" i="27"/>
  <c r="Y275" i="27"/>
  <c r="H274" i="27"/>
  <c r="K274" i="27" s="1"/>
  <c r="K273" i="27"/>
  <c r="D278" i="28" l="1"/>
  <c r="M154" i="28"/>
  <c r="E154" i="28"/>
  <c r="J154" i="28"/>
  <c r="L154" i="28"/>
  <c r="K154" i="28"/>
  <c r="I154" i="28"/>
  <c r="P274" i="27"/>
  <c r="M275" i="27" s="1"/>
  <c r="Z274" i="27"/>
  <c r="W275" i="27" s="1"/>
  <c r="F274" i="27"/>
  <c r="C275" i="27" s="1"/>
  <c r="O276" i="27"/>
  <c r="H275" i="27"/>
  <c r="E276" i="27"/>
  <c r="S275" i="27"/>
  <c r="U274" i="27"/>
  <c r="R275" i="27" s="1"/>
  <c r="J276" i="27"/>
  <c r="K275" i="27"/>
  <c r="Y276" i="27"/>
  <c r="P154" i="28" l="1"/>
  <c r="N154" i="28"/>
  <c r="O154" i="28" s="1"/>
  <c r="C155" i="28"/>
  <c r="D279" i="28"/>
  <c r="F275" i="27"/>
  <c r="C276" i="27" s="1"/>
  <c r="Z275" i="27"/>
  <c r="W276" i="27" s="1"/>
  <c r="P275" i="27"/>
  <c r="M276" i="27" s="1"/>
  <c r="K276" i="27"/>
  <c r="J277" i="27"/>
  <c r="U275" i="27"/>
  <c r="R276" i="27" s="1"/>
  <c r="S276" i="27"/>
  <c r="E277" i="27"/>
  <c r="H276" i="27"/>
  <c r="Y277" i="27"/>
  <c r="O277" i="27"/>
  <c r="D280" i="28" l="1"/>
  <c r="L155" i="28"/>
  <c r="M155" i="28"/>
  <c r="K155" i="28"/>
  <c r="J155" i="28"/>
  <c r="I155" i="28"/>
  <c r="E155" i="28" s="1"/>
  <c r="P276" i="27"/>
  <c r="M277" i="27" s="1"/>
  <c r="Z276" i="27"/>
  <c r="W277" i="27" s="1"/>
  <c r="F276" i="27"/>
  <c r="C277" i="27" s="1"/>
  <c r="H277" i="27"/>
  <c r="E278" i="27"/>
  <c r="Y278" i="27"/>
  <c r="U276" i="27"/>
  <c r="R277" i="27" s="1"/>
  <c r="S277" i="27"/>
  <c r="O278" i="27"/>
  <c r="J278" i="27"/>
  <c r="P155" i="28" l="1"/>
  <c r="N155" i="28"/>
  <c r="O155" i="28" s="1"/>
  <c r="C156" i="28"/>
  <c r="D281" i="28"/>
  <c r="F277" i="27"/>
  <c r="C278" i="27" s="1"/>
  <c r="Z277" i="27"/>
  <c r="W278" i="27" s="1"/>
  <c r="P277" i="27"/>
  <c r="M278" i="27" s="1"/>
  <c r="O279" i="27"/>
  <c r="U277" i="27"/>
  <c r="R278" i="27" s="1"/>
  <c r="S278" i="27"/>
  <c r="Y279" i="27"/>
  <c r="K277" i="27"/>
  <c r="H278" i="27" s="1"/>
  <c r="J279" i="27"/>
  <c r="E279" i="27"/>
  <c r="D282" i="28" l="1"/>
  <c r="J156" i="28"/>
  <c r="I156" i="28"/>
  <c r="E156" i="28" s="1"/>
  <c r="M156" i="28"/>
  <c r="L156" i="28"/>
  <c r="K156" i="28"/>
  <c r="K278" i="27"/>
  <c r="H279" i="27" s="1"/>
  <c r="P278" i="27"/>
  <c r="M279" i="27" s="1"/>
  <c r="Z278" i="27"/>
  <c r="W279" i="27" s="1"/>
  <c r="C279" i="27"/>
  <c r="F278" i="27"/>
  <c r="J280" i="27"/>
  <c r="Y280" i="27"/>
  <c r="E280" i="27"/>
  <c r="S279" i="27"/>
  <c r="U278" i="27"/>
  <c r="R279" i="27" s="1"/>
  <c r="O280" i="27"/>
  <c r="P156" i="28" l="1"/>
  <c r="N156" i="28"/>
  <c r="O156" i="28" s="1"/>
  <c r="C157" i="28"/>
  <c r="D283" i="28"/>
  <c r="P279" i="27"/>
  <c r="M280" i="27" s="1"/>
  <c r="Z279" i="27"/>
  <c r="W280" i="27" s="1"/>
  <c r="K279" i="27"/>
  <c r="H280" i="27" s="1"/>
  <c r="E281" i="27"/>
  <c r="S280" i="27"/>
  <c r="U279" i="27"/>
  <c r="R280" i="27" s="1"/>
  <c r="Y281" i="27"/>
  <c r="F279" i="27"/>
  <c r="C280" i="27" s="1"/>
  <c r="O281" i="27"/>
  <c r="J281" i="27"/>
  <c r="D284" i="28" l="1"/>
  <c r="L157" i="28"/>
  <c r="K157" i="28"/>
  <c r="M157" i="28"/>
  <c r="J157" i="28"/>
  <c r="I157" i="28"/>
  <c r="E157" i="28" s="1"/>
  <c r="F280" i="27"/>
  <c r="C281" i="27" s="1"/>
  <c r="K280" i="27"/>
  <c r="H281" i="27" s="1"/>
  <c r="Z280" i="27"/>
  <c r="W281" i="27" s="1"/>
  <c r="M281" i="27"/>
  <c r="P280" i="27"/>
  <c r="O282" i="27"/>
  <c r="E282" i="27"/>
  <c r="U280" i="27"/>
  <c r="R281" i="27" s="1"/>
  <c r="S281" i="27"/>
  <c r="Y282" i="27"/>
  <c r="J282" i="27"/>
  <c r="P157" i="28" l="1"/>
  <c r="N157" i="28"/>
  <c r="O157" i="28" s="1"/>
  <c r="C158" i="28"/>
  <c r="D285" i="28"/>
  <c r="K281" i="27"/>
  <c r="H282" i="27" s="1"/>
  <c r="Z281" i="27"/>
  <c r="W282" i="27" s="1"/>
  <c r="F281" i="27"/>
  <c r="C282" i="27" s="1"/>
  <c r="E283" i="27"/>
  <c r="J283" i="27"/>
  <c r="P281" i="27"/>
  <c r="M282" i="27" s="1"/>
  <c r="O283" i="27"/>
  <c r="U281" i="27"/>
  <c r="R282" i="27" s="1"/>
  <c r="S282" i="27"/>
  <c r="Y283" i="27"/>
  <c r="D286" i="28" l="1"/>
  <c r="M158" i="28"/>
  <c r="J158" i="28"/>
  <c r="K158" i="28"/>
  <c r="I158" i="28"/>
  <c r="E158" i="28" s="1"/>
  <c r="L158" i="28"/>
  <c r="F282" i="27"/>
  <c r="C283" i="27" s="1"/>
  <c r="Z282" i="27"/>
  <c r="W283" i="27" s="1"/>
  <c r="P282" i="27"/>
  <c r="M283" i="27" s="1"/>
  <c r="H283" i="27"/>
  <c r="K283" i="27" s="1"/>
  <c r="K282" i="27"/>
  <c r="O284" i="27"/>
  <c r="J284" i="27"/>
  <c r="Y284" i="27"/>
  <c r="S283" i="27"/>
  <c r="U282" i="27"/>
  <c r="R283" i="27" s="1"/>
  <c r="E284" i="27"/>
  <c r="P158" i="28" l="1"/>
  <c r="N158" i="28"/>
  <c r="O158" i="28" s="1"/>
  <c r="C159" i="28"/>
  <c r="D287" i="28"/>
  <c r="Z283" i="27"/>
  <c r="W284" i="27" s="1"/>
  <c r="P283" i="27"/>
  <c r="M284" i="27" s="1"/>
  <c r="R284" i="27"/>
  <c r="F283" i="27"/>
  <c r="C284" i="27" s="1"/>
  <c r="S284" i="27"/>
  <c r="U283" i="27"/>
  <c r="Y285" i="27"/>
  <c r="H284" i="27"/>
  <c r="J285" i="27"/>
  <c r="K284" i="27"/>
  <c r="E285" i="27"/>
  <c r="O285" i="27"/>
  <c r="D288" i="28" l="1"/>
  <c r="L159" i="28"/>
  <c r="J159" i="28"/>
  <c r="I159" i="28"/>
  <c r="E159" i="28"/>
  <c r="M159" i="28"/>
  <c r="K159" i="28"/>
  <c r="F284" i="27"/>
  <c r="C285" i="27" s="1"/>
  <c r="P284" i="27"/>
  <c r="M285" i="27" s="1"/>
  <c r="Z284" i="27"/>
  <c r="W285" i="27" s="1"/>
  <c r="U284" i="27"/>
  <c r="R285" i="27" s="1"/>
  <c r="S285" i="27"/>
  <c r="H285" i="27"/>
  <c r="O286" i="27"/>
  <c r="Y286" i="27"/>
  <c r="E286" i="27"/>
  <c r="J286" i="27"/>
  <c r="P159" i="28" l="1"/>
  <c r="N159" i="28"/>
  <c r="O159" i="28" s="1"/>
  <c r="D289" i="28"/>
  <c r="C160" i="28"/>
  <c r="Z285" i="27"/>
  <c r="W286" i="27" s="1"/>
  <c r="M286" i="27"/>
  <c r="P285" i="27"/>
  <c r="F285" i="27"/>
  <c r="C286" i="27" s="1"/>
  <c r="O287" i="27"/>
  <c r="E287" i="27"/>
  <c r="U285" i="27"/>
  <c r="R286" i="27" s="1"/>
  <c r="S286" i="27"/>
  <c r="Y287" i="27"/>
  <c r="J287" i="27"/>
  <c r="K285" i="27"/>
  <c r="H286" i="27" s="1"/>
  <c r="J160" i="28" l="1"/>
  <c r="I160" i="28"/>
  <c r="E160" i="28" s="1"/>
  <c r="M160" i="28"/>
  <c r="L160" i="28"/>
  <c r="K160" i="28"/>
  <c r="D290" i="28"/>
  <c r="F286" i="27"/>
  <c r="C287" i="27" s="1"/>
  <c r="K286" i="27"/>
  <c r="H287" i="27" s="1"/>
  <c r="Z286" i="27"/>
  <c r="W287" i="27" s="1"/>
  <c r="J288" i="27"/>
  <c r="O288" i="27"/>
  <c r="Y288" i="27"/>
  <c r="E288" i="27"/>
  <c r="S287" i="27"/>
  <c r="U286" i="27"/>
  <c r="R287" i="27" s="1"/>
  <c r="P286" i="27"/>
  <c r="M287" i="27" s="1"/>
  <c r="P160" i="28" l="1"/>
  <c r="N160" i="28"/>
  <c r="O160" i="28" s="1"/>
  <c r="C161" i="28"/>
  <c r="D291" i="28"/>
  <c r="Z287" i="27"/>
  <c r="W288" i="27" s="1"/>
  <c r="H288" i="27"/>
  <c r="K287" i="27"/>
  <c r="P287" i="27"/>
  <c r="M288" i="27" s="1"/>
  <c r="C288" i="27"/>
  <c r="F287" i="27"/>
  <c r="J289" i="27"/>
  <c r="Y289" i="27"/>
  <c r="E289" i="27"/>
  <c r="U287" i="27"/>
  <c r="R288" i="27" s="1"/>
  <c r="S288" i="27"/>
  <c r="O289" i="27"/>
  <c r="D292" i="28" l="1"/>
  <c r="L161" i="28"/>
  <c r="K161" i="28"/>
  <c r="E161" i="28"/>
  <c r="C162" i="28" s="1"/>
  <c r="M161" i="28"/>
  <c r="J161" i="28"/>
  <c r="I161" i="28"/>
  <c r="P288" i="27"/>
  <c r="M289" i="27" s="1"/>
  <c r="Z288" i="27"/>
  <c r="W289" i="27" s="1"/>
  <c r="F288" i="27"/>
  <c r="C289" i="27" s="1"/>
  <c r="Y290" i="27"/>
  <c r="H289" i="27"/>
  <c r="E290" i="27"/>
  <c r="O290" i="27"/>
  <c r="J290" i="27"/>
  <c r="K289" i="27"/>
  <c r="K288" i="27"/>
  <c r="U288" i="27"/>
  <c r="R289" i="27" s="1"/>
  <c r="S289" i="27"/>
  <c r="M162" i="28" l="1"/>
  <c r="J162" i="28"/>
  <c r="L162" i="28"/>
  <c r="K162" i="28"/>
  <c r="I162" i="28"/>
  <c r="E162" i="28" s="1"/>
  <c r="D293" i="28"/>
  <c r="P161" i="28"/>
  <c r="N161" i="28"/>
  <c r="O161" i="28" s="1"/>
  <c r="Z289" i="27"/>
  <c r="W290" i="27" s="1"/>
  <c r="F289" i="27"/>
  <c r="C290" i="27" s="1"/>
  <c r="P289" i="27"/>
  <c r="M290" i="27" s="1"/>
  <c r="Y291" i="27"/>
  <c r="O291" i="27"/>
  <c r="J291" i="27"/>
  <c r="K290" i="27"/>
  <c r="E291" i="27"/>
  <c r="U289" i="27"/>
  <c r="R290" i="27" s="1"/>
  <c r="S290" i="27"/>
  <c r="H290" i="27"/>
  <c r="P162" i="28" l="1"/>
  <c r="C163" i="28"/>
  <c r="N162" i="28"/>
  <c r="O162" i="28" s="1"/>
  <c r="D294" i="28"/>
  <c r="P290" i="27"/>
  <c r="M291" i="27" s="1"/>
  <c r="F290" i="27"/>
  <c r="C291" i="27" s="1"/>
  <c r="Z290" i="27"/>
  <c r="W291" i="27" s="1"/>
  <c r="E292" i="27"/>
  <c r="J292" i="27"/>
  <c r="O292" i="27"/>
  <c r="H291" i="27"/>
  <c r="S291" i="27"/>
  <c r="U290" i="27"/>
  <c r="R291" i="27" s="1"/>
  <c r="Y292" i="27"/>
  <c r="L163" i="28" l="1"/>
  <c r="M163" i="28"/>
  <c r="K163" i="28"/>
  <c r="J163" i="28"/>
  <c r="I163" i="28"/>
  <c r="E163" i="28" s="1"/>
  <c r="D295" i="28"/>
  <c r="Z291" i="27"/>
  <c r="W292" i="27" s="1"/>
  <c r="F291" i="27"/>
  <c r="C292" i="27" s="1"/>
  <c r="P291" i="27"/>
  <c r="M292" i="27" s="1"/>
  <c r="O293" i="27"/>
  <c r="E293" i="27"/>
  <c r="K291" i="27"/>
  <c r="H292" i="27" s="1"/>
  <c r="J293" i="27"/>
  <c r="U291" i="27"/>
  <c r="R292" i="27" s="1"/>
  <c r="S292" i="27"/>
  <c r="Y293" i="27"/>
  <c r="P163" i="28" l="1"/>
  <c r="N163" i="28"/>
  <c r="O163" i="28" s="1"/>
  <c r="C164" i="28"/>
  <c r="D296" i="28"/>
  <c r="K292" i="27"/>
  <c r="H293" i="27" s="1"/>
  <c r="F292" i="27"/>
  <c r="C293" i="27" s="1"/>
  <c r="P292" i="27"/>
  <c r="M293" i="27" s="1"/>
  <c r="W293" i="27"/>
  <c r="Z292" i="27"/>
  <c r="O294" i="27"/>
  <c r="J294" i="27"/>
  <c r="Y294" i="27"/>
  <c r="E294" i="27"/>
  <c r="U292" i="27"/>
  <c r="R293" i="27" s="1"/>
  <c r="S293" i="27"/>
  <c r="D297" i="28" l="1"/>
  <c r="J164" i="28"/>
  <c r="I164" i="28"/>
  <c r="E164" i="28" s="1"/>
  <c r="M164" i="28"/>
  <c r="L164" i="28"/>
  <c r="K164" i="28"/>
  <c r="F293" i="27"/>
  <c r="C294" i="27" s="1"/>
  <c r="P293" i="27"/>
  <c r="M294" i="27" s="1"/>
  <c r="K293" i="27"/>
  <c r="H294" i="27" s="1"/>
  <c r="Z294" i="27"/>
  <c r="Y295" i="27"/>
  <c r="J295" i="27"/>
  <c r="W294" i="27"/>
  <c r="U293" i="27"/>
  <c r="R294" i="27" s="1"/>
  <c r="S294" i="27"/>
  <c r="O295" i="27"/>
  <c r="Z293" i="27"/>
  <c r="E295" i="27"/>
  <c r="P164" i="28" l="1"/>
  <c r="N164" i="28"/>
  <c r="O164" i="28" s="1"/>
  <c r="C165" i="28"/>
  <c r="D298" i="28"/>
  <c r="K294" i="27"/>
  <c r="H295" i="27" s="1"/>
  <c r="P294" i="27"/>
  <c r="M295" i="27" s="1"/>
  <c r="F294" i="27"/>
  <c r="C295" i="27" s="1"/>
  <c r="S295" i="27"/>
  <c r="U294" i="27"/>
  <c r="R295" i="27" s="1"/>
  <c r="E296" i="27"/>
  <c r="J296" i="27"/>
  <c r="O296" i="27"/>
  <c r="W295" i="27"/>
  <c r="Y296" i="27"/>
  <c r="D299" i="28" l="1"/>
  <c r="L165" i="28"/>
  <c r="K165" i="28"/>
  <c r="M165" i="28"/>
  <c r="J165" i="28"/>
  <c r="I165" i="28"/>
  <c r="E165" i="28" s="1"/>
  <c r="F295" i="27"/>
  <c r="C296" i="27" s="1"/>
  <c r="P295" i="27"/>
  <c r="M296" i="27" s="1"/>
  <c r="R296" i="27"/>
  <c r="K295" i="27"/>
  <c r="H296" i="27" s="1"/>
  <c r="W296" i="27"/>
  <c r="S296" i="27"/>
  <c r="U295" i="27"/>
  <c r="J297" i="27"/>
  <c r="Z295" i="27"/>
  <c r="E297" i="27"/>
  <c r="O297" i="27"/>
  <c r="Y297" i="27"/>
  <c r="P165" i="28" l="1"/>
  <c r="N165" i="28"/>
  <c r="O165" i="28" s="1"/>
  <c r="C166" i="28"/>
  <c r="D300" i="28"/>
  <c r="K296" i="27"/>
  <c r="H297" i="27" s="1"/>
  <c r="P296" i="27"/>
  <c r="M297" i="27" s="1"/>
  <c r="F296" i="27"/>
  <c r="C297" i="27" s="1"/>
  <c r="R297" i="27"/>
  <c r="J298" i="27"/>
  <c r="O298" i="27"/>
  <c r="E298" i="27"/>
  <c r="Z296" i="27"/>
  <c r="W297" i="27" s="1"/>
  <c r="Y298" i="27"/>
  <c r="U296" i="27"/>
  <c r="S297" i="27"/>
  <c r="D301" i="28" l="1"/>
  <c r="M166" i="28"/>
  <c r="E166" i="28"/>
  <c r="J166" i="28"/>
  <c r="L166" i="28"/>
  <c r="K166" i="28"/>
  <c r="I166" i="28"/>
  <c r="Z297" i="27"/>
  <c r="W298" i="27" s="1"/>
  <c r="F297" i="27"/>
  <c r="C298" i="27" s="1"/>
  <c r="P297" i="27"/>
  <c r="M298" i="27" s="1"/>
  <c r="K297" i="27"/>
  <c r="H298" i="27" s="1"/>
  <c r="E299" i="27"/>
  <c r="O299" i="27"/>
  <c r="J299" i="27"/>
  <c r="U297" i="27"/>
  <c r="R298" i="27" s="1"/>
  <c r="S298" i="27"/>
  <c r="Y299" i="27"/>
  <c r="P166" i="28" l="1"/>
  <c r="N166" i="28"/>
  <c r="O166" i="28" s="1"/>
  <c r="D302" i="28"/>
  <c r="C167" i="28"/>
  <c r="F298" i="27"/>
  <c r="C299" i="27" s="1"/>
  <c r="K298" i="27"/>
  <c r="H299" i="27" s="1"/>
  <c r="P298" i="27"/>
  <c r="M299" i="27" s="1"/>
  <c r="W299" i="27"/>
  <c r="Z298" i="27"/>
  <c r="J300" i="27"/>
  <c r="O300" i="27"/>
  <c r="Y300" i="27"/>
  <c r="E300" i="27"/>
  <c r="S299" i="27"/>
  <c r="U298" i="27"/>
  <c r="R299" i="27" s="1"/>
  <c r="D303" i="28" l="1"/>
  <c r="L167" i="28"/>
  <c r="M167" i="28"/>
  <c r="K167" i="28"/>
  <c r="J167" i="28"/>
  <c r="I167" i="28"/>
  <c r="E167" i="28" s="1"/>
  <c r="P299" i="27"/>
  <c r="M300" i="27" s="1"/>
  <c r="K299" i="27"/>
  <c r="H300" i="27" s="1"/>
  <c r="F299" i="27"/>
  <c r="C300" i="27" s="1"/>
  <c r="W300" i="27"/>
  <c r="Y301" i="27"/>
  <c r="E301" i="27"/>
  <c r="Z299" i="27"/>
  <c r="S300" i="27"/>
  <c r="U299" i="27"/>
  <c r="R300" i="27" s="1"/>
  <c r="J301" i="27"/>
  <c r="O301" i="27"/>
  <c r="P167" i="28" l="1"/>
  <c r="N167" i="28"/>
  <c r="O167" i="28" s="1"/>
  <c r="C168" i="28"/>
  <c r="D304" i="28"/>
  <c r="F300" i="27"/>
  <c r="C301" i="27" s="1"/>
  <c r="K300" i="27"/>
  <c r="H301" i="27" s="1"/>
  <c r="R301" i="27"/>
  <c r="P300" i="27"/>
  <c r="M301" i="27" s="1"/>
  <c r="W301" i="27"/>
  <c r="J302" i="27"/>
  <c r="U300" i="27"/>
  <c r="S301" i="27"/>
  <c r="E302" i="27"/>
  <c r="O302" i="27"/>
  <c r="Z300" i="27"/>
  <c r="Y302" i="27"/>
  <c r="J168" i="28" l="1"/>
  <c r="I168" i="28"/>
  <c r="L168" i="28"/>
  <c r="K168" i="28"/>
  <c r="E168" i="28"/>
  <c r="M168" i="28"/>
  <c r="D305" i="28"/>
  <c r="P301" i="27"/>
  <c r="M302" i="27" s="1"/>
  <c r="K301" i="27"/>
  <c r="H302" i="27" s="1"/>
  <c r="F301" i="27"/>
  <c r="C302" i="27" s="1"/>
  <c r="W302" i="27"/>
  <c r="Z302" i="27" s="1"/>
  <c r="O303" i="27"/>
  <c r="Y303" i="27"/>
  <c r="E303" i="27"/>
  <c r="U301" i="27"/>
  <c r="R302" i="27" s="1"/>
  <c r="S302" i="27"/>
  <c r="Z301" i="27"/>
  <c r="J303" i="27"/>
  <c r="P168" i="28" l="1"/>
  <c r="N168" i="28"/>
  <c r="O168" i="28" s="1"/>
  <c r="C169" i="28"/>
  <c r="D306" i="28"/>
  <c r="K302" i="27"/>
  <c r="H303" i="27" s="1"/>
  <c r="F302" i="27"/>
  <c r="C303" i="27" s="1"/>
  <c r="P302" i="27"/>
  <c r="M303" i="27" s="1"/>
  <c r="S303" i="27"/>
  <c r="U302" i="27"/>
  <c r="R303" i="27" s="1"/>
  <c r="Y304" i="27"/>
  <c r="Z303" i="27"/>
  <c r="W303" i="27"/>
  <c r="E304" i="27"/>
  <c r="J304" i="27"/>
  <c r="O304" i="27"/>
  <c r="L169" i="28" l="1"/>
  <c r="K169" i="28"/>
  <c r="J169" i="28"/>
  <c r="I169" i="28"/>
  <c r="E169" i="28" s="1"/>
  <c r="M169" i="28"/>
  <c r="D307" i="28"/>
  <c r="F303" i="27"/>
  <c r="C304" i="27" s="1"/>
  <c r="R304" i="27"/>
  <c r="P303" i="27"/>
  <c r="M304" i="27" s="1"/>
  <c r="K303" i="27"/>
  <c r="H304" i="27" s="1"/>
  <c r="S304" i="27"/>
  <c r="U303" i="27"/>
  <c r="E305" i="27"/>
  <c r="W304" i="27"/>
  <c r="Y305" i="27"/>
  <c r="Z304" i="27"/>
  <c r="J305" i="27"/>
  <c r="O305" i="27"/>
  <c r="P169" i="28" l="1"/>
  <c r="N169" i="28"/>
  <c r="O169" i="28" s="1"/>
  <c r="C170" i="28"/>
  <c r="D308" i="28"/>
  <c r="K304" i="27"/>
  <c r="H305" i="27" s="1"/>
  <c r="K305" i="27" s="1"/>
  <c r="P304" i="27"/>
  <c r="M305" i="27" s="1"/>
  <c r="P305" i="27" s="1"/>
  <c r="F304" i="27"/>
  <c r="C305" i="27" s="1"/>
  <c r="F305" i="27" s="1"/>
  <c r="U304" i="27"/>
  <c r="R305" i="27" s="1"/>
  <c r="S305" i="27"/>
  <c r="W305" i="27"/>
  <c r="Z305" i="27"/>
  <c r="D309" i="28" l="1"/>
  <c r="M170" i="28"/>
  <c r="J170" i="28"/>
  <c r="I170" i="28"/>
  <c r="E170" i="28" s="1"/>
  <c r="L170" i="28"/>
  <c r="K170" i="28"/>
  <c r="S306" i="27"/>
  <c r="U305" i="27"/>
  <c r="R306" i="27" s="1"/>
  <c r="P170" i="28" l="1"/>
  <c r="N170" i="28"/>
  <c r="O170" i="28" s="1"/>
  <c r="C171" i="28"/>
  <c r="D310" i="28"/>
  <c r="U306" i="27"/>
  <c r="R307" i="27" s="1"/>
  <c r="S307" i="27"/>
  <c r="L171" i="28" l="1"/>
  <c r="I171" i="28"/>
  <c r="E171" i="28" s="1"/>
  <c r="M171" i="28"/>
  <c r="K171" i="28"/>
  <c r="J171" i="28"/>
  <c r="D311" i="28"/>
  <c r="U307" i="27"/>
  <c r="R308" i="27" s="1"/>
  <c r="S308" i="27"/>
  <c r="P171" i="28" l="1"/>
  <c r="N171" i="28"/>
  <c r="O171" i="28" s="1"/>
  <c r="C172" i="28"/>
  <c r="D312" i="28"/>
  <c r="U308" i="27"/>
  <c r="R309" i="27" s="1"/>
  <c r="S309" i="27"/>
  <c r="J172" i="28" l="1"/>
  <c r="I172" i="28"/>
  <c r="E172" i="28"/>
  <c r="M172" i="28"/>
  <c r="L172" i="28"/>
  <c r="K172" i="28"/>
  <c r="D313" i="28"/>
  <c r="S310" i="27"/>
  <c r="U309" i="27"/>
  <c r="R310" i="27" s="1"/>
  <c r="P172" i="28" l="1"/>
  <c r="N172" i="28"/>
  <c r="O172" i="28" s="1"/>
  <c r="C173" i="28"/>
  <c r="D314" i="28"/>
  <c r="S311" i="27"/>
  <c r="U310" i="27"/>
  <c r="R311" i="27" s="1"/>
  <c r="D315" i="28" l="1"/>
  <c r="L173" i="28"/>
  <c r="K173" i="28"/>
  <c r="E173" i="28"/>
  <c r="M173" i="28"/>
  <c r="J173" i="28"/>
  <c r="I173" i="28"/>
  <c r="U311" i="27"/>
  <c r="R312" i="27" s="1"/>
  <c r="S312" i="27"/>
  <c r="P173" i="28" l="1"/>
  <c r="N173" i="28"/>
  <c r="O173" i="28" s="1"/>
  <c r="D316" i="28"/>
  <c r="C174" i="28"/>
  <c r="S313" i="27"/>
  <c r="U312" i="27"/>
  <c r="R313" i="27" s="1"/>
  <c r="M174" i="28" l="1"/>
  <c r="J174" i="28"/>
  <c r="L174" i="28"/>
  <c r="K174" i="28"/>
  <c r="I174" i="28"/>
  <c r="E174" i="28" s="1"/>
  <c r="D317" i="28"/>
  <c r="S314" i="27"/>
  <c r="U313" i="27"/>
  <c r="R314" i="27" s="1"/>
  <c r="P174" i="28" l="1"/>
  <c r="N174" i="28"/>
  <c r="O174" i="28" s="1"/>
  <c r="C175" i="28"/>
  <c r="D318" i="28"/>
  <c r="U314" i="27"/>
  <c r="R315" i="27" s="1"/>
  <c r="S315" i="27"/>
  <c r="D319" i="28" l="1"/>
  <c r="L175" i="28"/>
  <c r="M175" i="28"/>
  <c r="K175" i="28"/>
  <c r="J175" i="28"/>
  <c r="I175" i="28"/>
  <c r="E175" i="28" s="1"/>
  <c r="U315" i="27"/>
  <c r="R316" i="27" s="1"/>
  <c r="S316" i="27"/>
  <c r="P175" i="28" l="1"/>
  <c r="N175" i="28"/>
  <c r="O175" i="28" s="1"/>
  <c r="C176" i="28"/>
  <c r="D320" i="28"/>
  <c r="U316" i="27"/>
  <c r="R317" i="27" s="1"/>
  <c r="S317" i="27"/>
  <c r="D321" i="28" l="1"/>
  <c r="J176" i="28"/>
  <c r="I176" i="28"/>
  <c r="E176" i="28" s="1"/>
  <c r="M176" i="28"/>
  <c r="L176" i="28"/>
  <c r="K176" i="28"/>
  <c r="S318" i="27"/>
  <c r="U317" i="27"/>
  <c r="R318" i="27" s="1"/>
  <c r="P176" i="28" l="1"/>
  <c r="N176" i="28"/>
  <c r="O176" i="28" s="1"/>
  <c r="C177" i="28"/>
  <c r="D322" i="28"/>
  <c r="S319" i="27"/>
  <c r="U318" i="27"/>
  <c r="R319" i="27" s="1"/>
  <c r="D323" i="28" l="1"/>
  <c r="L177" i="28"/>
  <c r="K177" i="28"/>
  <c r="M177" i="28"/>
  <c r="J177" i="28"/>
  <c r="I177" i="28"/>
  <c r="E177" i="28" s="1"/>
  <c r="U319" i="27"/>
  <c r="R320" i="27" s="1"/>
  <c r="S320" i="27"/>
  <c r="P177" i="28" l="1"/>
  <c r="N177" i="28"/>
  <c r="O177" i="28" s="1"/>
  <c r="C178" i="28"/>
  <c r="D324" i="28"/>
  <c r="S321" i="27"/>
  <c r="U320" i="27"/>
  <c r="R321" i="27" s="1"/>
  <c r="D325" i="28" l="1"/>
  <c r="M178" i="28"/>
  <c r="E178" i="28"/>
  <c r="J178" i="28"/>
  <c r="L178" i="28"/>
  <c r="K178" i="28"/>
  <c r="I178" i="28"/>
  <c r="S322" i="27"/>
  <c r="U321" i="27"/>
  <c r="R322" i="27" s="1"/>
  <c r="D326" i="28" l="1"/>
  <c r="P178" i="28"/>
  <c r="N178" i="28"/>
  <c r="O178" i="28" s="1"/>
  <c r="C179" i="28"/>
  <c r="U322" i="27"/>
  <c r="R323" i="27" s="1"/>
  <c r="S323" i="27"/>
  <c r="L179" i="28" l="1"/>
  <c r="K179" i="28"/>
  <c r="J179" i="28"/>
  <c r="I179" i="28"/>
  <c r="E179" i="28" s="1"/>
  <c r="M179" i="28"/>
  <c r="D327" i="28"/>
  <c r="U323" i="27"/>
  <c r="R324" i="27" s="1"/>
  <c r="S324" i="27"/>
  <c r="P179" i="28" l="1"/>
  <c r="N179" i="28"/>
  <c r="O179" i="28" s="1"/>
  <c r="C180" i="28"/>
  <c r="D328" i="28"/>
  <c r="U324" i="27"/>
  <c r="R325" i="27" s="1"/>
  <c r="S325" i="27"/>
  <c r="D329" i="28" l="1"/>
  <c r="J180" i="28"/>
  <c r="I180" i="28"/>
  <c r="K180" i="28"/>
  <c r="E180" i="28"/>
  <c r="M180" i="28"/>
  <c r="L180" i="28"/>
  <c r="S326" i="27"/>
  <c r="U325" i="27"/>
  <c r="R326" i="27" s="1"/>
  <c r="P180" i="28" l="1"/>
  <c r="N180" i="28"/>
  <c r="O180" i="28" s="1"/>
  <c r="C181" i="28"/>
  <c r="D330" i="28"/>
  <c r="S327" i="27"/>
  <c r="U326" i="27"/>
  <c r="R327" i="27" s="1"/>
  <c r="D331" i="28" l="1"/>
  <c r="L181" i="28"/>
  <c r="K181" i="28"/>
  <c r="I181" i="28"/>
  <c r="E181" i="28" s="1"/>
  <c r="M181" i="28"/>
  <c r="J181" i="28"/>
  <c r="U327" i="27"/>
  <c r="R328" i="27" s="1"/>
  <c r="S328" i="27"/>
  <c r="P181" i="28" l="1"/>
  <c r="N181" i="28"/>
  <c r="O181" i="28" s="1"/>
  <c r="C182" i="28"/>
  <c r="D332" i="28"/>
  <c r="S329" i="27"/>
  <c r="U328" i="27"/>
  <c r="R329" i="27" s="1"/>
  <c r="D333" i="28" l="1"/>
  <c r="M182" i="28"/>
  <c r="E182" i="28"/>
  <c r="C183" i="28" s="1"/>
  <c r="J182" i="28"/>
  <c r="L182" i="28"/>
  <c r="K182" i="28"/>
  <c r="I182" i="28"/>
  <c r="S330" i="27"/>
  <c r="U329" i="27"/>
  <c r="R330" i="27" s="1"/>
  <c r="L183" i="28" l="1"/>
  <c r="M183" i="28"/>
  <c r="K183" i="28"/>
  <c r="J183" i="28"/>
  <c r="I183" i="28"/>
  <c r="E183" i="28" s="1"/>
  <c r="D334" i="28"/>
  <c r="P182" i="28"/>
  <c r="N182" i="28"/>
  <c r="O182" i="28" s="1"/>
  <c r="U330" i="27"/>
  <c r="R331" i="27" s="1"/>
  <c r="S331" i="27"/>
  <c r="P183" i="28" l="1"/>
  <c r="N183" i="28"/>
  <c r="O183" i="28" s="1"/>
  <c r="C184" i="28"/>
  <c r="D335" i="28"/>
  <c r="U331" i="27"/>
  <c r="R332" i="27" s="1"/>
  <c r="S332" i="27"/>
  <c r="J184" i="28" l="1"/>
  <c r="I184" i="28"/>
  <c r="E184" i="28" s="1"/>
  <c r="M184" i="28"/>
  <c r="L184" i="28"/>
  <c r="K184" i="28"/>
  <c r="D336" i="28"/>
  <c r="U332" i="27"/>
  <c r="R333" i="27" s="1"/>
  <c r="S333" i="27"/>
  <c r="P184" i="28" l="1"/>
  <c r="N184" i="28"/>
  <c r="O184" i="28" s="1"/>
  <c r="C185" i="28"/>
  <c r="D337" i="28"/>
  <c r="S334" i="27"/>
  <c r="U333" i="27"/>
  <c r="R334" i="27" s="1"/>
  <c r="D338" i="28" l="1"/>
  <c r="L185" i="28"/>
  <c r="K185" i="28"/>
  <c r="E185" i="28"/>
  <c r="M185" i="28"/>
  <c r="J185" i="28"/>
  <c r="I185" i="28"/>
  <c r="U334" i="27"/>
  <c r="R335" i="27" s="1"/>
  <c r="S335" i="27"/>
  <c r="P185" i="28" l="1"/>
  <c r="N185" i="28"/>
  <c r="O185" i="28" s="1"/>
  <c r="C186" i="28"/>
  <c r="D339" i="28"/>
  <c r="U335" i="27"/>
  <c r="R336" i="27" s="1"/>
  <c r="S336" i="27"/>
  <c r="D340" i="28" l="1"/>
  <c r="M186" i="28"/>
  <c r="E186" i="28"/>
  <c r="J186" i="28"/>
  <c r="L186" i="28"/>
  <c r="K186" i="28"/>
  <c r="I186" i="28"/>
  <c r="S337" i="27"/>
  <c r="U336" i="27"/>
  <c r="R337" i="27" s="1"/>
  <c r="P186" i="28" l="1"/>
  <c r="N186" i="28"/>
  <c r="O186" i="28" s="1"/>
  <c r="D341" i="28"/>
  <c r="C187" i="28"/>
  <c r="S338" i="27"/>
  <c r="U337" i="27"/>
  <c r="R338" i="27" s="1"/>
  <c r="L187" i="28" l="1"/>
  <c r="M187" i="28"/>
  <c r="K187" i="28"/>
  <c r="J187" i="28"/>
  <c r="I187" i="28"/>
  <c r="E187" i="28"/>
  <c r="C188" i="28" s="1"/>
  <c r="D342" i="28"/>
  <c r="S339" i="27"/>
  <c r="U338" i="27"/>
  <c r="R339" i="27" s="1"/>
  <c r="J188" i="28" l="1"/>
  <c r="I188" i="28"/>
  <c r="M188" i="28"/>
  <c r="L188" i="28"/>
  <c r="K188" i="28"/>
  <c r="E188" i="28"/>
  <c r="C189" i="28" s="1"/>
  <c r="P187" i="28"/>
  <c r="N187" i="28"/>
  <c r="O187" i="28" s="1"/>
  <c r="D343" i="28"/>
  <c r="U339" i="27"/>
  <c r="R340" i="27" s="1"/>
  <c r="S340" i="27"/>
  <c r="L189" i="28" l="1"/>
  <c r="K189" i="28"/>
  <c r="M189" i="28"/>
  <c r="J189" i="28"/>
  <c r="I189" i="28"/>
  <c r="E189" i="28" s="1"/>
  <c r="N188" i="28"/>
  <c r="O188" i="28" s="1"/>
  <c r="D344" i="28"/>
  <c r="P188" i="28"/>
  <c r="U340" i="27"/>
  <c r="R341" i="27" s="1"/>
  <c r="S341" i="27"/>
  <c r="P189" i="28" l="1"/>
  <c r="N189" i="28"/>
  <c r="O189" i="28" s="1"/>
  <c r="C190" i="28"/>
  <c r="D345" i="28"/>
  <c r="S342" i="27"/>
  <c r="U341" i="27"/>
  <c r="R342" i="27" s="1"/>
  <c r="D346" i="28" l="1"/>
  <c r="M190" i="28"/>
  <c r="J190" i="28"/>
  <c r="K190" i="28"/>
  <c r="I190" i="28"/>
  <c r="E190" i="28" s="1"/>
  <c r="L190" i="28"/>
  <c r="S343" i="27"/>
  <c r="U342" i="27"/>
  <c r="R343" i="27" s="1"/>
  <c r="P190" i="28" l="1"/>
  <c r="N190" i="28"/>
  <c r="O190" i="28" s="1"/>
  <c r="C191" i="28"/>
  <c r="D347" i="28"/>
  <c r="U343" i="27"/>
  <c r="R344" i="27" s="1"/>
  <c r="S344" i="27"/>
  <c r="D348" i="28" l="1"/>
  <c r="L191" i="28"/>
  <c r="J191" i="28"/>
  <c r="I191" i="28"/>
  <c r="E191" i="28" s="1"/>
  <c r="M191" i="28"/>
  <c r="K191" i="28"/>
  <c r="U344" i="27"/>
  <c r="R345" i="27" s="1"/>
  <c r="S345" i="27"/>
  <c r="P191" i="28" l="1"/>
  <c r="N191" i="28"/>
  <c r="O191" i="28" s="1"/>
  <c r="C192" i="28"/>
  <c r="D349" i="28"/>
  <c r="S346" i="27"/>
  <c r="U345" i="27"/>
  <c r="R346" i="27" s="1"/>
  <c r="D350" i="28" l="1"/>
  <c r="J192" i="28"/>
  <c r="I192" i="28"/>
  <c r="E192" i="28" s="1"/>
  <c r="M192" i="28"/>
  <c r="L192" i="28"/>
  <c r="K192" i="28"/>
  <c r="S347" i="27"/>
  <c r="U346" i="27"/>
  <c r="R347" i="27" s="1"/>
  <c r="P192" i="28" l="1"/>
  <c r="N192" i="28"/>
  <c r="O192" i="28" s="1"/>
  <c r="C193" i="28"/>
  <c r="D351" i="28"/>
  <c r="S348" i="27"/>
  <c r="U347" i="27"/>
  <c r="R348" i="27" s="1"/>
  <c r="D352" i="28" l="1"/>
  <c r="L193" i="28"/>
  <c r="K193" i="28"/>
  <c r="E193" i="28"/>
  <c r="C194" i="28" s="1"/>
  <c r="M193" i="28"/>
  <c r="J193" i="28"/>
  <c r="I193" i="28"/>
  <c r="S349" i="27"/>
  <c r="U348" i="27"/>
  <c r="R349" i="27" s="1"/>
  <c r="M194" i="28" l="1"/>
  <c r="J194" i="28"/>
  <c r="L194" i="28"/>
  <c r="K194" i="28"/>
  <c r="I194" i="28"/>
  <c r="E194" i="28" s="1"/>
  <c r="D353" i="28"/>
  <c r="P193" i="28"/>
  <c r="N193" i="28"/>
  <c r="O193" i="28" s="1"/>
  <c r="S350" i="27"/>
  <c r="U349" i="27"/>
  <c r="R350" i="27" s="1"/>
  <c r="P194" i="28" l="1"/>
  <c r="C195" i="28"/>
  <c r="N194" i="28"/>
  <c r="O194" i="28" s="1"/>
  <c r="D354" i="28"/>
  <c r="S351" i="27"/>
  <c r="U350" i="27"/>
  <c r="R351" i="27" s="1"/>
  <c r="D355" i="28" l="1"/>
  <c r="L195" i="28"/>
  <c r="E195" i="28"/>
  <c r="M195" i="28"/>
  <c r="K195" i="28"/>
  <c r="J195" i="28"/>
  <c r="I195" i="28"/>
  <c r="U351" i="27"/>
  <c r="R352" i="27" s="1"/>
  <c r="S352" i="27"/>
  <c r="P195" i="28" l="1"/>
  <c r="N195" i="28"/>
  <c r="O195" i="28" s="1"/>
  <c r="C196" i="28"/>
  <c r="D356" i="28"/>
  <c r="U352" i="27"/>
  <c r="R353" i="27" s="1"/>
  <c r="S353" i="27"/>
  <c r="J196" i="28" l="1"/>
  <c r="I196" i="28"/>
  <c r="M196" i="28"/>
  <c r="L196" i="28"/>
  <c r="K196" i="28"/>
  <c r="E196" i="28"/>
  <c r="C197" i="28" s="1"/>
  <c r="D357" i="28"/>
  <c r="S354" i="27"/>
  <c r="U353" i="27"/>
  <c r="R354" i="27" s="1"/>
  <c r="L197" i="28" l="1"/>
  <c r="K197" i="28"/>
  <c r="M197" i="28"/>
  <c r="J197" i="28"/>
  <c r="I197" i="28"/>
  <c r="E197" i="28" s="1"/>
  <c r="P196" i="28"/>
  <c r="N196" i="28"/>
  <c r="O196" i="28" s="1"/>
  <c r="D358" i="28"/>
  <c r="U354" i="27"/>
  <c r="R355" i="27" s="1"/>
  <c r="S355" i="27"/>
  <c r="P197" i="28" l="1"/>
  <c r="C198" i="28"/>
  <c r="N197" i="28"/>
  <c r="O197" i="28" s="1"/>
  <c r="D359" i="28"/>
  <c r="U355" i="27"/>
  <c r="R356" i="27" s="1"/>
  <c r="S356" i="27"/>
  <c r="M198" i="28" l="1"/>
  <c r="J198" i="28"/>
  <c r="L198" i="28"/>
  <c r="K198" i="28"/>
  <c r="I198" i="28"/>
  <c r="E198" i="28" s="1"/>
  <c r="D360" i="28"/>
  <c r="U356" i="27"/>
  <c r="R357" i="27" s="1"/>
  <c r="S357" i="27"/>
  <c r="P198" i="28" l="1"/>
  <c r="N198" i="28"/>
  <c r="O198" i="28" s="1"/>
  <c r="C199" i="28"/>
  <c r="D361" i="28"/>
  <c r="S358" i="27"/>
  <c r="U357" i="27"/>
  <c r="R358" i="27" s="1"/>
  <c r="D362" i="28" l="1"/>
  <c r="L199" i="28"/>
  <c r="M199" i="28"/>
  <c r="K199" i="28"/>
  <c r="J199" i="28"/>
  <c r="I199" i="28"/>
  <c r="E199" i="28" s="1"/>
  <c r="S359" i="27"/>
  <c r="U358" i="27"/>
  <c r="R359" i="27" s="1"/>
  <c r="P199" i="28" l="1"/>
  <c r="N199" i="28"/>
  <c r="O199" i="28" s="1"/>
  <c r="C200" i="28"/>
  <c r="D363" i="28"/>
  <c r="U359" i="27"/>
  <c r="R360" i="27" s="1"/>
  <c r="S360" i="27"/>
  <c r="D364" i="28" l="1"/>
  <c r="J200" i="28"/>
  <c r="I200" i="28"/>
  <c r="E200" i="28" s="1"/>
  <c r="L200" i="28"/>
  <c r="K200" i="28"/>
  <c r="M200" i="28"/>
  <c r="U360" i="27"/>
  <c r="R361" i="27" s="1"/>
  <c r="S361" i="27"/>
  <c r="P200" i="28" l="1"/>
  <c r="N200" i="28"/>
  <c r="O200" i="28" s="1"/>
  <c r="C201" i="28"/>
  <c r="D365" i="28"/>
  <c r="U361" i="27"/>
  <c r="R362" i="27" s="1"/>
  <c r="S362" i="27"/>
  <c r="L201" i="28" l="1"/>
  <c r="K201" i="28"/>
  <c r="J201" i="28"/>
  <c r="I201" i="28"/>
  <c r="E201" i="28" s="1"/>
  <c r="M201" i="28"/>
  <c r="D366" i="28"/>
  <c r="S363" i="27"/>
  <c r="U362" i="27"/>
  <c r="R363" i="27" s="1"/>
  <c r="P201" i="28" l="1"/>
  <c r="N201" i="28"/>
  <c r="O201" i="28" s="1"/>
  <c r="C202" i="28"/>
  <c r="D367" i="28"/>
  <c r="S364" i="27"/>
  <c r="U363" i="27"/>
  <c r="R364" i="27" s="1"/>
  <c r="M202" i="28" l="1"/>
  <c r="J202" i="28"/>
  <c r="I202" i="28"/>
  <c r="E202" i="28" s="1"/>
  <c r="L202" i="28"/>
  <c r="K202" i="28"/>
  <c r="D368" i="28"/>
  <c r="U364" i="27"/>
  <c r="R365" i="27" s="1"/>
  <c r="S365" i="27"/>
  <c r="P202" i="28" l="1"/>
  <c r="N202" i="28"/>
  <c r="O202" i="28" s="1"/>
  <c r="C203" i="28"/>
  <c r="D369" i="28"/>
  <c r="S366" i="27"/>
  <c r="U365" i="27"/>
  <c r="R366" i="27" s="1"/>
  <c r="D370" i="28" l="1"/>
  <c r="L203" i="28"/>
  <c r="I203" i="28"/>
  <c r="E203" i="28"/>
  <c r="M203" i="28"/>
  <c r="K203" i="28"/>
  <c r="J203" i="28"/>
  <c r="S367" i="27"/>
  <c r="U366" i="27"/>
  <c r="R367" i="27" s="1"/>
  <c r="P203" i="28" l="1"/>
  <c r="N203" i="28"/>
  <c r="O203" i="28" s="1"/>
  <c r="C204" i="28"/>
  <c r="D371" i="28"/>
  <c r="U367" i="27"/>
  <c r="R368" i="27" s="1"/>
  <c r="S368" i="27"/>
  <c r="D372" i="28" l="1"/>
  <c r="L204" i="28"/>
  <c r="J204" i="28"/>
  <c r="I204" i="28"/>
  <c r="K204" i="28"/>
  <c r="E204" i="28"/>
  <c r="C205" i="28" s="1"/>
  <c r="M204" i="28"/>
  <c r="U368" i="27"/>
  <c r="R369" i="27" s="1"/>
  <c r="S369" i="27"/>
  <c r="L205" i="28" l="1"/>
  <c r="K205" i="28"/>
  <c r="J205" i="28"/>
  <c r="M205" i="28"/>
  <c r="I205" i="28"/>
  <c r="E205" i="28" s="1"/>
  <c r="D373" i="28"/>
  <c r="P204" i="28"/>
  <c r="N204" i="28"/>
  <c r="O204" i="28" s="1"/>
  <c r="U369" i="27"/>
  <c r="R370" i="27" s="1"/>
  <c r="S370" i="27"/>
  <c r="P205" i="28" l="1"/>
  <c r="C206" i="28"/>
  <c r="N205" i="28"/>
  <c r="O205" i="28" s="1"/>
  <c r="D374" i="28"/>
  <c r="S371" i="27"/>
  <c r="U370" i="27"/>
  <c r="R371" i="27" s="1"/>
  <c r="M206" i="28" l="1"/>
  <c r="L206" i="28"/>
  <c r="J206" i="28"/>
  <c r="K206" i="28"/>
  <c r="I206" i="28"/>
  <c r="E206" i="28" s="1"/>
  <c r="D375" i="28"/>
  <c r="S372" i="27"/>
  <c r="U371" i="27"/>
  <c r="R372" i="27" s="1"/>
  <c r="P206" i="28" l="1"/>
  <c r="N206" i="28"/>
  <c r="O206" i="28" s="1"/>
  <c r="C207" i="28"/>
  <c r="D376" i="28"/>
  <c r="U372" i="27"/>
  <c r="R373" i="27" s="1"/>
  <c r="S373" i="27"/>
  <c r="D377" i="28" l="1"/>
  <c r="J207" i="28"/>
  <c r="L207" i="28"/>
  <c r="K207" i="28"/>
  <c r="I207" i="28"/>
  <c r="E207" i="28" s="1"/>
  <c r="M207" i="28"/>
  <c r="R374" i="27"/>
  <c r="S374" i="27"/>
  <c r="U373" i="27"/>
  <c r="P207" i="28" l="1"/>
  <c r="N207" i="28"/>
  <c r="O207" i="28" s="1"/>
  <c r="C208" i="28"/>
  <c r="D378" i="28"/>
  <c r="S375" i="27"/>
  <c r="U374" i="27"/>
  <c r="R375" i="27" s="1"/>
  <c r="D379" i="28" l="1"/>
  <c r="L208" i="28"/>
  <c r="J208" i="28"/>
  <c r="I208" i="28"/>
  <c r="E208" i="28" s="1"/>
  <c r="M208" i="28"/>
  <c r="K208" i="28"/>
  <c r="U375" i="27"/>
  <c r="R376" i="27" s="1"/>
  <c r="S376" i="27"/>
  <c r="P208" i="28" l="1"/>
  <c r="N208" i="28"/>
  <c r="O208" i="28" s="1"/>
  <c r="C209" i="28"/>
  <c r="D380" i="28"/>
  <c r="U376" i="27"/>
  <c r="R377" i="27" s="1"/>
  <c r="S377" i="27"/>
  <c r="D381" i="28" l="1"/>
  <c r="L209" i="28"/>
  <c r="K209" i="28"/>
  <c r="J209" i="28"/>
  <c r="E209" i="28"/>
  <c r="M209" i="28"/>
  <c r="I209" i="28"/>
  <c r="U377" i="27"/>
  <c r="R378" i="27" s="1"/>
  <c r="S378" i="27"/>
  <c r="P209" i="28" l="1"/>
  <c r="N209" i="28"/>
  <c r="O209" i="28" s="1"/>
  <c r="D382" i="28"/>
  <c r="C210" i="28"/>
  <c r="S379" i="27"/>
  <c r="U378" i="27"/>
  <c r="R379" i="27" s="1"/>
  <c r="M210" i="28" l="1"/>
  <c r="L210" i="28"/>
  <c r="J210" i="28"/>
  <c r="K210" i="28"/>
  <c r="I210" i="28"/>
  <c r="E210" i="28" s="1"/>
  <c r="D383" i="28"/>
  <c r="S380" i="27"/>
  <c r="U379" i="27"/>
  <c r="R380" i="27" s="1"/>
  <c r="P210" i="28" l="1"/>
  <c r="N210" i="28"/>
  <c r="O210" i="28" s="1"/>
  <c r="C211" i="28"/>
  <c r="D384" i="28"/>
  <c r="U380" i="27"/>
  <c r="R381" i="27" s="1"/>
  <c r="S381" i="27"/>
  <c r="D385" i="28" l="1"/>
  <c r="J211" i="28"/>
  <c r="L211" i="28"/>
  <c r="M211" i="28"/>
  <c r="K211" i="28"/>
  <c r="I211" i="28"/>
  <c r="E211" i="28" s="1"/>
  <c r="S382" i="27"/>
  <c r="U381" i="27"/>
  <c r="R382" i="27" s="1"/>
  <c r="P211" i="28" l="1"/>
  <c r="N211" i="28"/>
  <c r="O211" i="28" s="1"/>
  <c r="C212" i="28"/>
  <c r="D386" i="28"/>
  <c r="S383" i="27"/>
  <c r="U382" i="27"/>
  <c r="R383" i="27" s="1"/>
  <c r="D387" i="28" l="1"/>
  <c r="L212" i="28"/>
  <c r="J212" i="28"/>
  <c r="I212" i="28"/>
  <c r="E212" i="28"/>
  <c r="M212" i="28"/>
  <c r="K212" i="28"/>
  <c r="U383" i="27"/>
  <c r="R384" i="27" s="1"/>
  <c r="S384" i="27"/>
  <c r="P212" i="28" l="1"/>
  <c r="N212" i="28"/>
  <c r="O212" i="28" s="1"/>
  <c r="C213" i="28"/>
  <c r="D388" i="28"/>
  <c r="U384" i="27"/>
  <c r="R385" i="27" s="1"/>
  <c r="S385" i="27"/>
  <c r="D389" i="28" l="1"/>
  <c r="L213" i="28"/>
  <c r="K213" i="28"/>
  <c r="J213" i="28"/>
  <c r="M213" i="28"/>
  <c r="I213" i="28"/>
  <c r="E213" i="28" s="1"/>
  <c r="U385" i="27"/>
  <c r="R386" i="27" s="1"/>
  <c r="S386" i="27"/>
  <c r="P213" i="28" l="1"/>
  <c r="N213" i="28"/>
  <c r="O213" i="28" s="1"/>
  <c r="C214" i="28"/>
  <c r="D390" i="28"/>
  <c r="S387" i="27"/>
  <c r="U386" i="27"/>
  <c r="R387" i="27" s="1"/>
  <c r="D391" i="28" l="1"/>
  <c r="J214" i="28"/>
  <c r="I214" i="28"/>
  <c r="E214" i="28" s="1"/>
  <c r="L214" i="28"/>
  <c r="M214" i="28"/>
  <c r="K214" i="28"/>
  <c r="S388" i="27"/>
  <c r="U387" i="27"/>
  <c r="R388" i="27" s="1"/>
  <c r="P214" i="28" l="1"/>
  <c r="N214" i="28"/>
  <c r="O214" i="28" s="1"/>
  <c r="C215" i="28"/>
  <c r="D392" i="28"/>
  <c r="U388" i="27"/>
  <c r="R389" i="27" s="1"/>
  <c r="S389" i="27"/>
  <c r="D393" i="28" l="1"/>
  <c r="L215" i="28"/>
  <c r="M215" i="28"/>
  <c r="K215" i="28"/>
  <c r="I215" i="28"/>
  <c r="E215" i="28" s="1"/>
  <c r="J215" i="28"/>
  <c r="S390" i="27"/>
  <c r="U389" i="27"/>
  <c r="R390" i="27" s="1"/>
  <c r="P215" i="28" l="1"/>
  <c r="N215" i="28"/>
  <c r="O215" i="28" s="1"/>
  <c r="C216" i="28"/>
  <c r="D394" i="28"/>
  <c r="S391" i="27"/>
  <c r="U390" i="27"/>
  <c r="R391" i="27" s="1"/>
  <c r="D395" i="28" l="1"/>
  <c r="J216" i="28"/>
  <c r="M216" i="28"/>
  <c r="K216" i="28"/>
  <c r="I216" i="28"/>
  <c r="E216" i="28"/>
  <c r="L216" i="28"/>
  <c r="U391" i="27"/>
  <c r="R392" i="27" s="1"/>
  <c r="S392" i="27"/>
  <c r="P216" i="28" l="1"/>
  <c r="N216" i="28"/>
  <c r="O216" i="28" s="1"/>
  <c r="C217" i="28"/>
  <c r="D396" i="28"/>
  <c r="U392" i="27"/>
  <c r="R393" i="27" s="1"/>
  <c r="S393" i="27"/>
  <c r="D397" i="28" l="1"/>
  <c r="L217" i="28"/>
  <c r="J217" i="28"/>
  <c r="E217" i="28"/>
  <c r="C218" i="28" s="1"/>
  <c r="M217" i="28"/>
  <c r="K217" i="28"/>
  <c r="I217" i="28"/>
  <c r="U393" i="27"/>
  <c r="R394" i="27" s="1"/>
  <c r="S394" i="27"/>
  <c r="J218" i="28" l="1"/>
  <c r="M218" i="28"/>
  <c r="L218" i="28"/>
  <c r="I218" i="28"/>
  <c r="K218" i="28"/>
  <c r="E218" i="28"/>
  <c r="D398" i="28"/>
  <c r="P217" i="28"/>
  <c r="N217" i="28"/>
  <c r="O217" i="28" s="1"/>
  <c r="S395" i="27"/>
  <c r="U394" i="27"/>
  <c r="R395" i="27" s="1"/>
  <c r="P218" i="28" l="1"/>
  <c r="N218" i="28"/>
  <c r="O218" i="28" s="1"/>
  <c r="C219" i="28"/>
  <c r="D399" i="28"/>
  <c r="S396" i="27"/>
  <c r="U395" i="27"/>
  <c r="R396" i="27" s="1"/>
  <c r="L219" i="28" l="1"/>
  <c r="K219" i="28"/>
  <c r="J219" i="28"/>
  <c r="I219" i="28"/>
  <c r="M219" i="28"/>
  <c r="E219" i="28"/>
  <c r="D400" i="28"/>
  <c r="U396" i="27"/>
  <c r="R397" i="27" s="1"/>
  <c r="S397" i="27"/>
  <c r="P219" i="28" l="1"/>
  <c r="N219" i="28"/>
  <c r="O219" i="28" s="1"/>
  <c r="C220" i="28"/>
  <c r="D401" i="28"/>
  <c r="S398" i="27"/>
  <c r="U397" i="27"/>
  <c r="R398" i="27" s="1"/>
  <c r="J220" i="28" l="1"/>
  <c r="K220" i="28"/>
  <c r="M220" i="28"/>
  <c r="L220" i="28"/>
  <c r="I220" i="28"/>
  <c r="E220" i="28" s="1"/>
  <c r="D402" i="28"/>
  <c r="S399" i="27"/>
  <c r="U398" i="27"/>
  <c r="R399" i="27" s="1"/>
  <c r="P220" i="28" l="1"/>
  <c r="N220" i="28"/>
  <c r="O220" i="28" s="1"/>
  <c r="C221" i="28"/>
  <c r="D403" i="28"/>
  <c r="U399" i="27"/>
  <c r="R400" i="27" s="1"/>
  <c r="S400" i="27"/>
  <c r="D404" i="28" l="1"/>
  <c r="L221" i="28"/>
  <c r="E221" i="28"/>
  <c r="C222" i="28" s="1"/>
  <c r="M221" i="28"/>
  <c r="J221" i="28"/>
  <c r="K221" i="28"/>
  <c r="I221" i="28"/>
  <c r="U400" i="27"/>
  <c r="R401" i="27" s="1"/>
  <c r="S401" i="27"/>
  <c r="J222" i="28" l="1"/>
  <c r="L222" i="28"/>
  <c r="K222" i="28"/>
  <c r="I222" i="28"/>
  <c r="E222" i="28" s="1"/>
  <c r="M222" i="28"/>
  <c r="D405" i="28"/>
  <c r="P221" i="28"/>
  <c r="N221" i="28"/>
  <c r="O221" i="28" s="1"/>
  <c r="U401" i="27"/>
  <c r="R402" i="27" s="1"/>
  <c r="S402" i="27"/>
  <c r="P222" i="28" l="1"/>
  <c r="C223" i="28"/>
  <c r="N222" i="28"/>
  <c r="O222" i="28" s="1"/>
  <c r="D406" i="28"/>
  <c r="S403" i="27"/>
  <c r="U402" i="27"/>
  <c r="R403" i="27" s="1"/>
  <c r="D407" i="28" l="1"/>
  <c r="L223" i="28"/>
  <c r="K223" i="28"/>
  <c r="I223" i="28"/>
  <c r="E223" i="28" s="1"/>
  <c r="M223" i="28"/>
  <c r="J223" i="28"/>
  <c r="S404" i="27"/>
  <c r="U403" i="27"/>
  <c r="R404" i="27" s="1"/>
  <c r="P223" i="28" l="1"/>
  <c r="N223" i="28"/>
  <c r="O223" i="28" s="1"/>
  <c r="C224" i="28"/>
  <c r="U404" i="27"/>
  <c r="R405" i="27" s="1"/>
  <c r="S405" i="27"/>
  <c r="J224" i="28" l="1"/>
  <c r="M224" i="28"/>
  <c r="K224" i="28"/>
  <c r="L224" i="28"/>
  <c r="I224" i="28"/>
  <c r="E224" i="28" s="1"/>
  <c r="S406" i="27"/>
  <c r="U405" i="27"/>
  <c r="R406" i="27" s="1"/>
  <c r="P224" i="28" l="1"/>
  <c r="N224" i="28"/>
  <c r="O224" i="28" s="1"/>
  <c r="C225" i="28"/>
  <c r="S407" i="27"/>
  <c r="U406" i="27"/>
  <c r="R407" i="27" s="1"/>
  <c r="L225" i="28" l="1"/>
  <c r="M225" i="28"/>
  <c r="K225" i="28"/>
  <c r="J225" i="28"/>
  <c r="I225" i="28"/>
  <c r="E225" i="28" s="1"/>
  <c r="U407" i="27"/>
  <c r="R408" i="27" s="1"/>
  <c r="S408" i="27"/>
  <c r="P225" i="28" l="1"/>
  <c r="N225" i="28"/>
  <c r="O225" i="28" s="1"/>
  <c r="C226" i="28"/>
  <c r="U408" i="27"/>
  <c r="R409" i="27" s="1"/>
  <c r="S409" i="27"/>
  <c r="J226" i="28" l="1"/>
  <c r="L226" i="28"/>
  <c r="I226" i="28"/>
  <c r="M226" i="28"/>
  <c r="K226" i="28"/>
  <c r="E226" i="28"/>
  <c r="U409" i="27"/>
  <c r="R410" i="27" s="1"/>
  <c r="S410" i="27"/>
  <c r="P226" i="28" l="1"/>
  <c r="N226" i="28"/>
  <c r="O226" i="28" s="1"/>
  <c r="C227" i="28"/>
  <c r="S411" i="27"/>
  <c r="U410" i="27"/>
  <c r="R411" i="27" s="1"/>
  <c r="L227" i="28" l="1"/>
  <c r="I227" i="28"/>
  <c r="E227" i="28" s="1"/>
  <c r="K227" i="28"/>
  <c r="M227" i="28"/>
  <c r="J227" i="28"/>
  <c r="S412" i="27"/>
  <c r="U411" i="27"/>
  <c r="R412" i="27" s="1"/>
  <c r="P227" i="28" l="1"/>
  <c r="N227" i="28"/>
  <c r="O227" i="28" s="1"/>
  <c r="C228" i="28"/>
  <c r="U412" i="27"/>
  <c r="R413" i="27" s="1"/>
  <c r="S413" i="27"/>
  <c r="J228" i="28" l="1"/>
  <c r="M228" i="28"/>
  <c r="L228" i="28"/>
  <c r="K228" i="28"/>
  <c r="I228" i="28"/>
  <c r="E228" i="28" s="1"/>
  <c r="S414" i="27"/>
  <c r="U413" i="27"/>
  <c r="R414" i="27" s="1"/>
  <c r="P228" i="28" l="1"/>
  <c r="N228" i="28"/>
  <c r="O228" i="28" s="1"/>
  <c r="C229" i="28"/>
  <c r="S415" i="27"/>
  <c r="U414" i="27"/>
  <c r="R415" i="27" s="1"/>
  <c r="L229" i="28" l="1"/>
  <c r="M229" i="28"/>
  <c r="J229" i="28"/>
  <c r="I229" i="28"/>
  <c r="E229" i="28" s="1"/>
  <c r="K229" i="28"/>
  <c r="U415" i="27"/>
  <c r="R416" i="27" s="1"/>
  <c r="S416" i="27"/>
  <c r="P229" i="28" l="1"/>
  <c r="N229" i="28"/>
  <c r="O229" i="28" s="1"/>
  <c r="C230" i="28"/>
  <c r="U416" i="27"/>
  <c r="R417" i="27" s="1"/>
  <c r="S417" i="27"/>
  <c r="J230" i="28" l="1"/>
  <c r="I230" i="28"/>
  <c r="E230" i="28" s="1"/>
  <c r="L230" i="28"/>
  <c r="M230" i="28"/>
  <c r="K230" i="28"/>
  <c r="U417" i="27"/>
  <c r="R418" i="27" s="1"/>
  <c r="S418" i="27"/>
  <c r="P230" i="28" l="1"/>
  <c r="N230" i="28"/>
  <c r="O230" i="28" s="1"/>
  <c r="C231" i="28"/>
  <c r="S419" i="27"/>
  <c r="U418" i="27"/>
  <c r="R419" i="27" s="1"/>
  <c r="L231" i="28" l="1"/>
  <c r="M231" i="28"/>
  <c r="K231" i="28"/>
  <c r="I231" i="28"/>
  <c r="E231" i="28" s="1"/>
  <c r="J231" i="28"/>
  <c r="S420" i="27"/>
  <c r="U419" i="27"/>
  <c r="R420" i="27" s="1"/>
  <c r="P231" i="28" l="1"/>
  <c r="N231" i="28"/>
  <c r="O231" i="28" s="1"/>
  <c r="C232" i="28"/>
  <c r="U420" i="27"/>
  <c r="R421" i="27" s="1"/>
  <c r="S421" i="27"/>
  <c r="J232" i="28" l="1"/>
  <c r="M232" i="28"/>
  <c r="K232" i="28"/>
  <c r="I232" i="28"/>
  <c r="E232" i="28"/>
  <c r="C233" i="28" s="1"/>
  <c r="L232" i="28"/>
  <c r="S422" i="27"/>
  <c r="U421" i="27"/>
  <c r="R422" i="27" s="1"/>
  <c r="L233" i="28" l="1"/>
  <c r="J233" i="28"/>
  <c r="M233" i="28"/>
  <c r="K233" i="28"/>
  <c r="I233" i="28"/>
  <c r="E233" i="28" s="1"/>
  <c r="P232" i="28"/>
  <c r="N232" i="28"/>
  <c r="O232" i="28" s="1"/>
  <c r="S423" i="27"/>
  <c r="U422" i="27"/>
  <c r="R423" i="27" s="1"/>
  <c r="P233" i="28" l="1"/>
  <c r="C234" i="28"/>
  <c r="N233" i="28"/>
  <c r="O233" i="28" s="1"/>
  <c r="U423" i="27"/>
  <c r="R424" i="27" s="1"/>
  <c r="S424" i="27"/>
  <c r="J234" i="28" l="1"/>
  <c r="M234" i="28"/>
  <c r="L234" i="28"/>
  <c r="I234" i="28"/>
  <c r="E234" i="28" s="1"/>
  <c r="K234" i="28"/>
  <c r="S425" i="27"/>
  <c r="U424" i="27"/>
  <c r="R425" i="27" s="1"/>
  <c r="P234" i="28" l="1"/>
  <c r="N234" i="28"/>
  <c r="O234" i="28" s="1"/>
  <c r="C235" i="28"/>
  <c r="S426" i="27"/>
  <c r="U425" i="27"/>
  <c r="R426" i="27" s="1"/>
  <c r="L235" i="28" l="1"/>
  <c r="K235" i="28"/>
  <c r="J235" i="28"/>
  <c r="I235" i="28"/>
  <c r="E235" i="28" s="1"/>
  <c r="M235" i="28"/>
  <c r="U426" i="27"/>
  <c r="R427" i="27" s="1"/>
  <c r="S427" i="27"/>
  <c r="P235" i="28" l="1"/>
  <c r="N235" i="28"/>
  <c r="O235" i="28" s="1"/>
  <c r="C236" i="28"/>
  <c r="S428" i="27"/>
  <c r="U427" i="27"/>
  <c r="R428" i="27" s="1"/>
  <c r="J236" i="28" l="1"/>
  <c r="M236" i="28"/>
  <c r="K236" i="28"/>
  <c r="I236" i="28"/>
  <c r="E236" i="28" s="1"/>
  <c r="L236" i="28"/>
  <c r="S429" i="27"/>
  <c r="U428" i="27"/>
  <c r="R429" i="27" s="1"/>
  <c r="P236" i="28" l="1"/>
  <c r="N236" i="28"/>
  <c r="O236" i="28" s="1"/>
  <c r="C237" i="28"/>
  <c r="U429" i="27"/>
  <c r="R430" i="27" s="1"/>
  <c r="S430" i="27"/>
  <c r="L237" i="28" l="1"/>
  <c r="M237" i="28"/>
  <c r="K237" i="28"/>
  <c r="J237" i="28"/>
  <c r="I237" i="28"/>
  <c r="E237" i="28" s="1"/>
  <c r="U430" i="27"/>
  <c r="R431" i="27" s="1"/>
  <c r="S431" i="27"/>
  <c r="P237" i="28" l="1"/>
  <c r="N237" i="28"/>
  <c r="O237" i="28" s="1"/>
  <c r="C238" i="28"/>
  <c r="U431" i="27"/>
  <c r="R432" i="27" s="1"/>
  <c r="S432" i="27"/>
  <c r="J238" i="28" l="1"/>
  <c r="I238" i="28"/>
  <c r="L238" i="28"/>
  <c r="K238" i="28"/>
  <c r="M238" i="28"/>
  <c r="E238" i="28"/>
  <c r="C239" i="28" s="1"/>
  <c r="S433" i="27"/>
  <c r="U432" i="27"/>
  <c r="R433" i="27" s="1"/>
  <c r="L239" i="28" l="1"/>
  <c r="K239" i="28"/>
  <c r="J239" i="28"/>
  <c r="I239" i="28"/>
  <c r="E239" i="28" s="1"/>
  <c r="M239" i="28"/>
  <c r="P238" i="28"/>
  <c r="N238" i="28"/>
  <c r="O238" i="28" s="1"/>
  <c r="S434" i="27"/>
  <c r="U433" i="27"/>
  <c r="R434" i="27" s="1"/>
  <c r="P239" i="28" l="1"/>
  <c r="N239" i="28"/>
  <c r="O239" i="28" s="1"/>
  <c r="C240" i="28"/>
  <c r="U434" i="27"/>
  <c r="R435" i="27" s="1"/>
  <c r="S435" i="27"/>
  <c r="J240" i="28" l="1"/>
  <c r="M240" i="28"/>
  <c r="L240" i="28"/>
  <c r="K240" i="28"/>
  <c r="I240" i="28"/>
  <c r="E240" i="28" s="1"/>
  <c r="S436" i="27"/>
  <c r="U435" i="27"/>
  <c r="R436" i="27" s="1"/>
  <c r="P240" i="28" l="1"/>
  <c r="N240" i="28"/>
  <c r="O240" i="28" s="1"/>
  <c r="C241" i="28"/>
  <c r="S437" i="27"/>
  <c r="U436" i="27"/>
  <c r="R437" i="27" s="1"/>
  <c r="L241" i="28" l="1"/>
  <c r="J241" i="28"/>
  <c r="I241" i="28"/>
  <c r="M241" i="28"/>
  <c r="K241" i="28"/>
  <c r="E241" i="28"/>
  <c r="U437" i="27"/>
  <c r="R438" i="27" s="1"/>
  <c r="S438" i="27"/>
  <c r="P241" i="28" l="1"/>
  <c r="N241" i="28"/>
  <c r="O241" i="28" s="1"/>
  <c r="C242" i="28"/>
  <c r="U438" i="27"/>
  <c r="R439" i="27" s="1"/>
  <c r="S439" i="27"/>
  <c r="J242" i="28" l="1"/>
  <c r="M242" i="28"/>
  <c r="I242" i="28"/>
  <c r="E242" i="28" s="1"/>
  <c r="L242" i="28"/>
  <c r="K242" i="28"/>
  <c r="U439" i="27"/>
  <c r="R440" i="27" s="1"/>
  <c r="S440" i="27"/>
  <c r="P242" i="28" l="1"/>
  <c r="N242" i="28"/>
  <c r="O242" i="28" s="1"/>
  <c r="C243" i="28"/>
  <c r="S441" i="27"/>
  <c r="U440" i="27"/>
  <c r="R441" i="27" s="1"/>
  <c r="L243" i="28" l="1"/>
  <c r="M243" i="28"/>
  <c r="K243" i="28"/>
  <c r="J243" i="28"/>
  <c r="I243" i="28"/>
  <c r="E243" i="28"/>
  <c r="S442" i="27"/>
  <c r="U441" i="27"/>
  <c r="R442" i="27" s="1"/>
  <c r="P243" i="28" l="1"/>
  <c r="N243" i="28"/>
  <c r="O243" i="28" s="1"/>
  <c r="C244" i="28"/>
  <c r="U442" i="27"/>
  <c r="R443" i="27" s="1"/>
  <c r="S443" i="27"/>
  <c r="J244" i="28" l="1"/>
  <c r="K244" i="28"/>
  <c r="I244" i="28"/>
  <c r="M244" i="28"/>
  <c r="L244" i="28"/>
  <c r="E244" i="28"/>
  <c r="C245" i="28"/>
  <c r="S444" i="27"/>
  <c r="U443" i="27"/>
  <c r="R444" i="27" s="1"/>
  <c r="L245" i="28" l="1"/>
  <c r="J245" i="28"/>
  <c r="I245" i="28"/>
  <c r="E245" i="28" s="1"/>
  <c r="M245" i="28"/>
  <c r="K245" i="28"/>
  <c r="P244" i="28"/>
  <c r="N244" i="28"/>
  <c r="O244" i="28" s="1"/>
  <c r="S445" i="27"/>
  <c r="U444" i="27"/>
  <c r="R445" i="27" s="1"/>
  <c r="P245" i="28" l="1"/>
  <c r="N245" i="28"/>
  <c r="O245" i="28" s="1"/>
  <c r="C246" i="28"/>
  <c r="U445" i="27"/>
  <c r="R446" i="27" s="1"/>
  <c r="S446" i="27"/>
  <c r="J246" i="28" l="1"/>
  <c r="I246" i="28"/>
  <c r="E246" i="28"/>
  <c r="C247" i="28" s="1"/>
  <c r="M246" i="28"/>
  <c r="L246" i="28"/>
  <c r="K246" i="28"/>
  <c r="U446" i="27"/>
  <c r="R447" i="27" s="1"/>
  <c r="S447" i="27"/>
  <c r="L247" i="28" l="1"/>
  <c r="M247" i="28"/>
  <c r="I247" i="28"/>
  <c r="E247" i="28"/>
  <c r="C248" i="28" s="1"/>
  <c r="K247" i="28"/>
  <c r="J247" i="28"/>
  <c r="N247" i="28"/>
  <c r="O247" i="28" s="1"/>
  <c r="P246" i="28"/>
  <c r="N246" i="28"/>
  <c r="O246" i="28" s="1"/>
  <c r="U447" i="27"/>
  <c r="R448" i="27" s="1"/>
  <c r="S448" i="27"/>
  <c r="J248" i="28" l="1"/>
  <c r="K248" i="28"/>
  <c r="I248" i="28"/>
  <c r="E248" i="28" s="1"/>
  <c r="L248" i="28"/>
  <c r="M248" i="28"/>
  <c r="P247" i="28"/>
  <c r="S449" i="27"/>
  <c r="U448" i="27"/>
  <c r="R449" i="27" s="1"/>
  <c r="P248" i="28" l="1"/>
  <c r="C249" i="28"/>
  <c r="N248" i="28"/>
  <c r="O248" i="28" s="1"/>
  <c r="S450" i="27"/>
  <c r="U449" i="27"/>
  <c r="R450" i="27" s="1"/>
  <c r="L249" i="28" l="1"/>
  <c r="M249" i="28"/>
  <c r="J249" i="28"/>
  <c r="I249" i="28"/>
  <c r="E249" i="28" s="1"/>
  <c r="K249" i="28"/>
  <c r="U450" i="27"/>
  <c r="R451" i="27" s="1"/>
  <c r="S451" i="27"/>
  <c r="P249" i="28" l="1"/>
  <c r="N249" i="28"/>
  <c r="O249" i="28" s="1"/>
  <c r="C250" i="28"/>
  <c r="S452" i="27"/>
  <c r="U451" i="27"/>
  <c r="R452" i="27" s="1"/>
  <c r="J250" i="28" l="1"/>
  <c r="M250" i="28"/>
  <c r="I250" i="28"/>
  <c r="L250" i="28"/>
  <c r="K250" i="28"/>
  <c r="E250" i="28"/>
  <c r="C251" i="28" s="1"/>
  <c r="S453" i="27"/>
  <c r="U452" i="27"/>
  <c r="R453" i="27" s="1"/>
  <c r="L251" i="28" l="1"/>
  <c r="K251" i="28"/>
  <c r="J251" i="28"/>
  <c r="M251" i="28"/>
  <c r="I251" i="28"/>
  <c r="E251" i="28"/>
  <c r="C252" i="28" s="1"/>
  <c r="P250" i="28"/>
  <c r="N250" i="28"/>
  <c r="O250" i="28" s="1"/>
  <c r="U453" i="27"/>
  <c r="R454" i="27" s="1"/>
  <c r="S454" i="27"/>
  <c r="J252" i="28" l="1"/>
  <c r="M252" i="28"/>
  <c r="L252" i="28"/>
  <c r="K252" i="28"/>
  <c r="I252" i="28"/>
  <c r="E252" i="28" s="1"/>
  <c r="P251" i="28"/>
  <c r="N251" i="28"/>
  <c r="O251" i="28" s="1"/>
  <c r="U454" i="27"/>
  <c r="R455" i="27" s="1"/>
  <c r="S455" i="27"/>
  <c r="P252" i="28" l="1"/>
  <c r="N252" i="28"/>
  <c r="O252" i="28" s="1"/>
  <c r="C253" i="28"/>
  <c r="U455" i="27"/>
  <c r="R456" i="27" s="1"/>
  <c r="S456" i="27"/>
  <c r="L253" i="28" l="1"/>
  <c r="J253" i="28"/>
  <c r="I253" i="28"/>
  <c r="E253" i="28" s="1"/>
  <c r="K253" i="28"/>
  <c r="M253" i="28"/>
  <c r="S457" i="27"/>
  <c r="U456" i="27"/>
  <c r="R457" i="27" s="1"/>
  <c r="P253" i="28" l="1"/>
  <c r="N253" i="28"/>
  <c r="O253" i="28" s="1"/>
  <c r="C254" i="28"/>
  <c r="S458" i="27"/>
  <c r="U457" i="27"/>
  <c r="R458" i="27" s="1"/>
  <c r="J254" i="28" l="1"/>
  <c r="L254" i="28"/>
  <c r="K254" i="28"/>
  <c r="M254" i="28"/>
  <c r="I254" i="28"/>
  <c r="E254" i="28" s="1"/>
  <c r="U458" i="27"/>
  <c r="R459" i="27" s="1"/>
  <c r="S459" i="27"/>
  <c r="P254" i="28" l="1"/>
  <c r="N254" i="28"/>
  <c r="O254" i="28" s="1"/>
  <c r="C255" i="28"/>
  <c r="S460" i="27"/>
  <c r="U459" i="27"/>
  <c r="R460" i="27" s="1"/>
  <c r="L255" i="28" l="1"/>
  <c r="I255" i="28"/>
  <c r="E255" i="28" s="1"/>
  <c r="K255" i="28"/>
  <c r="J255" i="28"/>
  <c r="M255" i="28"/>
  <c r="S461" i="27"/>
  <c r="U460" i="27"/>
  <c r="R461" i="27" s="1"/>
  <c r="P255" i="28" l="1"/>
  <c r="N255" i="28"/>
  <c r="O255" i="28" s="1"/>
  <c r="C256" i="28"/>
  <c r="U461" i="27"/>
  <c r="R462" i="27" s="1"/>
  <c r="S462" i="27"/>
  <c r="J256" i="28" l="1"/>
  <c r="K256" i="28"/>
  <c r="M256" i="28"/>
  <c r="L256" i="28"/>
  <c r="I256" i="28"/>
  <c r="E256" i="28" s="1"/>
  <c r="U462" i="27"/>
  <c r="R463" i="27" s="1"/>
  <c r="S463" i="27"/>
  <c r="P256" i="28" l="1"/>
  <c r="N256" i="28"/>
  <c r="O256" i="28" s="1"/>
  <c r="C257" i="28"/>
  <c r="U463" i="27"/>
  <c r="R464" i="27" s="1"/>
  <c r="S464" i="27"/>
  <c r="L257" i="28" l="1"/>
  <c r="M257" i="28"/>
  <c r="K257" i="28"/>
  <c r="J257" i="28"/>
  <c r="I257" i="28"/>
  <c r="E257" i="28" s="1"/>
  <c r="S465" i="27"/>
  <c r="U464" i="27"/>
  <c r="R465" i="27" s="1"/>
  <c r="P257" i="28" l="1"/>
  <c r="N257" i="28"/>
  <c r="O257" i="28" s="1"/>
  <c r="C258" i="28"/>
  <c r="S466" i="27"/>
  <c r="U465" i="27"/>
  <c r="R466" i="27" s="1"/>
  <c r="J258" i="28" l="1"/>
  <c r="I258" i="28"/>
  <c r="M258" i="28"/>
  <c r="K258" i="28"/>
  <c r="L258" i="28"/>
  <c r="E258" i="28"/>
  <c r="C259" i="28" s="1"/>
  <c r="U466" i="27"/>
  <c r="R467" i="27" s="1"/>
  <c r="S467" i="27"/>
  <c r="L259" i="28" l="1"/>
  <c r="K259" i="28"/>
  <c r="J259" i="28"/>
  <c r="M259" i="28"/>
  <c r="I259" i="28"/>
  <c r="E259" i="28" s="1"/>
  <c r="P258" i="28"/>
  <c r="N258" i="28"/>
  <c r="O258" i="28" s="1"/>
  <c r="S468" i="27"/>
  <c r="U467" i="27"/>
  <c r="R468" i="27" s="1"/>
  <c r="P259" i="28" l="1"/>
  <c r="C260" i="28"/>
  <c r="N259" i="28"/>
  <c r="O259" i="28" s="1"/>
  <c r="S469" i="27"/>
  <c r="U468" i="27"/>
  <c r="R469" i="27" s="1"/>
  <c r="J260" i="28" l="1"/>
  <c r="M260" i="28"/>
  <c r="L260" i="28"/>
  <c r="I260" i="28"/>
  <c r="E260" i="28" s="1"/>
  <c r="K260" i="28"/>
  <c r="U469" i="27"/>
  <c r="R470" i="27" s="1"/>
  <c r="S470" i="27"/>
  <c r="P260" i="28" l="1"/>
  <c r="N260" i="28"/>
  <c r="O260" i="28" s="1"/>
  <c r="C261" i="28"/>
  <c r="U470" i="27"/>
  <c r="R471" i="27" s="1"/>
  <c r="S471" i="27"/>
  <c r="L261" i="28" l="1"/>
  <c r="J261" i="28"/>
  <c r="I261" i="28"/>
  <c r="E261" i="28"/>
  <c r="M261" i="28"/>
  <c r="K261" i="28"/>
  <c r="C262" i="28"/>
  <c r="U471" i="27"/>
  <c r="R472" i="27" s="1"/>
  <c r="S472" i="27"/>
  <c r="J262" i="28" l="1"/>
  <c r="L262" i="28"/>
  <c r="M262" i="28"/>
  <c r="K262" i="28"/>
  <c r="I262" i="28"/>
  <c r="E262" i="28" s="1"/>
  <c r="P261" i="28"/>
  <c r="N261" i="28"/>
  <c r="O261" i="28" s="1"/>
  <c r="S473" i="27"/>
  <c r="U472" i="27"/>
  <c r="R473" i="27" s="1"/>
  <c r="P262" i="28" l="1"/>
  <c r="N262" i="28"/>
  <c r="O262" i="28" s="1"/>
  <c r="C263" i="28"/>
  <c r="S474" i="27"/>
  <c r="U473" i="27"/>
  <c r="R474" i="27" s="1"/>
  <c r="L263" i="28" l="1"/>
  <c r="M263" i="28"/>
  <c r="I263" i="28"/>
  <c r="K263" i="28"/>
  <c r="E263" i="28"/>
  <c r="C264" i="28" s="1"/>
  <c r="J263" i="28"/>
  <c r="U474" i="27"/>
  <c r="R475" i="27" s="1"/>
  <c r="S475" i="27"/>
  <c r="J264" i="28" l="1"/>
  <c r="K264" i="28"/>
  <c r="I264" i="28"/>
  <c r="E264" i="28" s="1"/>
  <c r="M264" i="28"/>
  <c r="L264" i="28"/>
  <c r="P263" i="28"/>
  <c r="N263" i="28"/>
  <c r="O263" i="28" s="1"/>
  <c r="S476" i="27"/>
  <c r="U475" i="27"/>
  <c r="R476" i="27" s="1"/>
  <c r="P264" i="28" l="1"/>
  <c r="C265" i="28"/>
  <c r="N264" i="28"/>
  <c r="O264" i="28" s="1"/>
  <c r="S477" i="27"/>
  <c r="U476" i="27"/>
  <c r="R477" i="27" s="1"/>
  <c r="L265" i="28" l="1"/>
  <c r="M265" i="28"/>
  <c r="I265" i="28"/>
  <c r="E265" i="28" s="1"/>
  <c r="K265" i="28"/>
  <c r="J265" i="28"/>
  <c r="U477" i="27"/>
  <c r="R478" i="27" s="1"/>
  <c r="S478" i="27"/>
  <c r="P265" i="28" l="1"/>
  <c r="N265" i="28"/>
  <c r="O265" i="28" s="1"/>
  <c r="C266" i="28"/>
  <c r="U478" i="27"/>
  <c r="R479" i="27" s="1"/>
  <c r="S479" i="27"/>
  <c r="J266" i="28" l="1"/>
  <c r="M266" i="28"/>
  <c r="I266" i="28"/>
  <c r="K266" i="28"/>
  <c r="E266" i="28"/>
  <c r="L266" i="28"/>
  <c r="U479" i="27"/>
  <c r="R480" i="27" s="1"/>
  <c r="S480" i="27"/>
  <c r="P266" i="28" l="1"/>
  <c r="N266" i="28"/>
  <c r="O266" i="28" s="1"/>
  <c r="C267" i="28"/>
  <c r="S481" i="27"/>
  <c r="U480" i="27"/>
  <c r="R481" i="27" s="1"/>
  <c r="L267" i="28" l="1"/>
  <c r="K267" i="28"/>
  <c r="J267" i="28"/>
  <c r="M267" i="28"/>
  <c r="I267" i="28"/>
  <c r="E267" i="28"/>
  <c r="S482" i="27"/>
  <c r="U481" i="27"/>
  <c r="R482" i="27" s="1"/>
  <c r="P267" i="28" l="1"/>
  <c r="N267" i="28"/>
  <c r="O267" i="28" s="1"/>
  <c r="C268" i="28"/>
  <c r="U482" i="27"/>
  <c r="R483" i="27" s="1"/>
  <c r="S483" i="27"/>
  <c r="J268" i="28" l="1"/>
  <c r="M268" i="28"/>
  <c r="L268" i="28"/>
  <c r="K268" i="28"/>
  <c r="I268" i="28"/>
  <c r="E268" i="28" s="1"/>
  <c r="S484" i="27"/>
  <c r="U483" i="27"/>
  <c r="R484" i="27" s="1"/>
  <c r="P268" i="28" l="1"/>
  <c r="N268" i="28"/>
  <c r="O268" i="28" s="1"/>
  <c r="C269" i="28"/>
  <c r="S485" i="27"/>
  <c r="U484" i="27"/>
  <c r="R485" i="27" s="1"/>
  <c r="L269" i="28" l="1"/>
  <c r="J269" i="28"/>
  <c r="M269" i="28"/>
  <c r="K269" i="28"/>
  <c r="I269" i="28"/>
  <c r="E269" i="28" s="1"/>
  <c r="U485" i="27"/>
  <c r="R486" i="27" s="1"/>
  <c r="S486" i="27"/>
  <c r="P269" i="28" l="1"/>
  <c r="N269" i="28"/>
  <c r="O269" i="28" s="1"/>
  <c r="C270" i="28"/>
  <c r="U486" i="27"/>
  <c r="R487" i="27" s="1"/>
  <c r="S487" i="27"/>
  <c r="J270" i="28" l="1"/>
  <c r="L270" i="28"/>
  <c r="K270" i="28"/>
  <c r="I270" i="28"/>
  <c r="E270" i="28" s="1"/>
  <c r="M270" i="28"/>
  <c r="U487" i="27"/>
  <c r="R488" i="27" s="1"/>
  <c r="S488" i="27"/>
  <c r="P270" i="28" l="1"/>
  <c r="N270" i="28"/>
  <c r="O270" i="28" s="1"/>
  <c r="C271" i="28"/>
  <c r="S489" i="27"/>
  <c r="U488" i="27"/>
  <c r="R489" i="27" s="1"/>
  <c r="L271" i="28" l="1"/>
  <c r="I271" i="28"/>
  <c r="E271" i="28" s="1"/>
  <c r="J271" i="28"/>
  <c r="M271" i="28"/>
  <c r="K271" i="28"/>
  <c r="S490" i="27"/>
  <c r="U489" i="27"/>
  <c r="R490" i="27" s="1"/>
  <c r="P271" i="28" l="1"/>
  <c r="N271" i="28"/>
  <c r="O271" i="28" s="1"/>
  <c r="C272" i="28"/>
  <c r="U490" i="27"/>
  <c r="R491" i="27" s="1"/>
  <c r="S491" i="27"/>
  <c r="J272" i="28" l="1"/>
  <c r="K272" i="28"/>
  <c r="L272" i="28"/>
  <c r="I272" i="28"/>
  <c r="E272" i="28" s="1"/>
  <c r="M272" i="28"/>
  <c r="S492" i="27"/>
  <c r="U491" i="27"/>
  <c r="R492" i="27" s="1"/>
  <c r="P272" i="28" l="1"/>
  <c r="N272" i="28"/>
  <c r="O272" i="28" s="1"/>
  <c r="C273" i="28"/>
  <c r="S493" i="27"/>
  <c r="U492" i="27"/>
  <c r="R493" i="27" s="1"/>
  <c r="L273" i="28" l="1"/>
  <c r="M273" i="28"/>
  <c r="K273" i="28"/>
  <c r="J273" i="28"/>
  <c r="I273" i="28"/>
  <c r="E273" i="28" s="1"/>
  <c r="U493" i="27"/>
  <c r="R494" i="27" s="1"/>
  <c r="S494" i="27"/>
  <c r="P273" i="28" l="1"/>
  <c r="N273" i="28"/>
  <c r="O273" i="28" s="1"/>
  <c r="C274" i="28"/>
  <c r="S495" i="27"/>
  <c r="U494" i="27"/>
  <c r="R495" i="27" s="1"/>
  <c r="J274" i="28" l="1"/>
  <c r="I274" i="28"/>
  <c r="E274" i="28" s="1"/>
  <c r="L274" i="28"/>
  <c r="K274" i="28"/>
  <c r="M274" i="28"/>
  <c r="S496" i="27"/>
  <c r="U495" i="27"/>
  <c r="R496" i="27" s="1"/>
  <c r="P274" i="28" l="1"/>
  <c r="N274" i="28"/>
  <c r="O274" i="28" s="1"/>
  <c r="C275" i="28"/>
  <c r="U496" i="27"/>
  <c r="R497" i="27" s="1"/>
  <c r="S497" i="27"/>
  <c r="L275" i="28" l="1"/>
  <c r="K275" i="28"/>
  <c r="J275" i="28"/>
  <c r="I275" i="28"/>
  <c r="E275" i="28" s="1"/>
  <c r="M275" i="28"/>
  <c r="U497" i="27"/>
  <c r="R498" i="27" s="1"/>
  <c r="S498" i="27"/>
  <c r="P275" i="28" l="1"/>
  <c r="N275" i="28"/>
  <c r="O275" i="28" s="1"/>
  <c r="C276" i="28"/>
  <c r="S499" i="27"/>
  <c r="U498" i="27"/>
  <c r="R499" i="27" s="1"/>
  <c r="M276" i="28" l="1"/>
  <c r="J276" i="28"/>
  <c r="I276" i="28"/>
  <c r="E276" i="28" s="1"/>
  <c r="L276" i="28"/>
  <c r="K276" i="28"/>
  <c r="U499" i="27"/>
  <c r="R500" i="27" s="1"/>
  <c r="S500" i="27"/>
  <c r="P276" i="28" l="1"/>
  <c r="N276" i="28"/>
  <c r="O276" i="28" s="1"/>
  <c r="C277" i="28"/>
  <c r="U500" i="27"/>
  <c r="R501" i="27" s="1"/>
  <c r="S501" i="27"/>
  <c r="L277" i="28" l="1"/>
  <c r="I277" i="28"/>
  <c r="M277" i="28"/>
  <c r="E277" i="28"/>
  <c r="C278" i="28" s="1"/>
  <c r="K277" i="28"/>
  <c r="J277" i="28"/>
  <c r="U501" i="27"/>
  <c r="R502" i="27" s="1"/>
  <c r="S502" i="27"/>
  <c r="J278" i="28" l="1"/>
  <c r="I278" i="28"/>
  <c r="E278" i="28" s="1"/>
  <c r="M278" i="28"/>
  <c r="L278" i="28"/>
  <c r="K278" i="28"/>
  <c r="P277" i="28"/>
  <c r="N277" i="28"/>
  <c r="O277" i="28" s="1"/>
  <c r="S503" i="27"/>
  <c r="U502" i="27"/>
  <c r="R503" i="27" s="1"/>
  <c r="P278" i="28" l="1"/>
  <c r="C279" i="28"/>
  <c r="N278" i="28"/>
  <c r="O278" i="28" s="1"/>
  <c r="S504" i="27"/>
  <c r="U503" i="27"/>
  <c r="R504" i="27" s="1"/>
  <c r="L279" i="28" l="1"/>
  <c r="K279" i="28"/>
  <c r="M279" i="28"/>
  <c r="J279" i="28"/>
  <c r="I279" i="28"/>
  <c r="E279" i="28" s="1"/>
  <c r="U504" i="27"/>
  <c r="R505" i="27" s="1"/>
  <c r="S505" i="27"/>
  <c r="P279" i="28" l="1"/>
  <c r="N279" i="28"/>
  <c r="O279" i="28" s="1"/>
  <c r="C280" i="28"/>
  <c r="U505" i="27"/>
  <c r="R506" i="27" s="1"/>
  <c r="S506" i="27"/>
  <c r="M280" i="28" l="1"/>
  <c r="J280" i="28"/>
  <c r="K280" i="28"/>
  <c r="L280" i="28"/>
  <c r="I280" i="28"/>
  <c r="E280" i="28" s="1"/>
  <c r="S507" i="27"/>
  <c r="U506" i="27"/>
  <c r="R507" i="27" s="1"/>
  <c r="P280" i="28" l="1"/>
  <c r="N280" i="28"/>
  <c r="O280" i="28" s="1"/>
  <c r="C281" i="28"/>
  <c r="U507" i="27"/>
  <c r="R508" i="27" s="1"/>
  <c r="S508" i="27"/>
  <c r="L281" i="28" l="1"/>
  <c r="J281" i="28"/>
  <c r="K281" i="28"/>
  <c r="M281" i="28"/>
  <c r="I281" i="28"/>
  <c r="E281" i="28" s="1"/>
  <c r="U508" i="27"/>
  <c r="R509" i="27" s="1"/>
  <c r="S509" i="27"/>
  <c r="P281" i="28" l="1"/>
  <c r="N281" i="28"/>
  <c r="O281" i="28" s="1"/>
  <c r="C282" i="28"/>
  <c r="U509" i="27"/>
  <c r="R510" i="27" s="1"/>
  <c r="S510" i="27"/>
  <c r="J282" i="28" l="1"/>
  <c r="I282" i="28"/>
  <c r="M282" i="28"/>
  <c r="L282" i="28"/>
  <c r="K282" i="28"/>
  <c r="E282" i="28"/>
  <c r="C283" i="28" s="1"/>
  <c r="S511" i="27"/>
  <c r="U510" i="27"/>
  <c r="R511" i="27" s="1"/>
  <c r="L283" i="28" l="1"/>
  <c r="K283" i="28"/>
  <c r="M283" i="28"/>
  <c r="J283" i="28"/>
  <c r="I283" i="28"/>
  <c r="E283" i="28" s="1"/>
  <c r="P282" i="28"/>
  <c r="N282" i="28"/>
  <c r="O282" i="28" s="1"/>
  <c r="S512" i="27"/>
  <c r="U511" i="27"/>
  <c r="R512" i="27" s="1"/>
  <c r="P283" i="28" l="1"/>
  <c r="N283" i="28"/>
  <c r="O283" i="28" s="1"/>
  <c r="C284" i="28"/>
  <c r="U512" i="27"/>
  <c r="R513" i="27" s="1"/>
  <c r="S513" i="27"/>
  <c r="M284" i="28" l="1"/>
  <c r="J284" i="28"/>
  <c r="L284" i="28"/>
  <c r="K284" i="28"/>
  <c r="I284" i="28"/>
  <c r="E284" i="28" s="1"/>
  <c r="U513" i="27"/>
  <c r="R514" i="27" s="1"/>
  <c r="S514" i="27"/>
  <c r="P284" i="28" l="1"/>
  <c r="N284" i="28"/>
  <c r="O284" i="28" s="1"/>
  <c r="C285" i="28"/>
  <c r="S515" i="27"/>
  <c r="U514" i="27"/>
  <c r="R515" i="27" s="1"/>
  <c r="L285" i="28" l="1"/>
  <c r="K285" i="28"/>
  <c r="J285" i="28"/>
  <c r="M285" i="28"/>
  <c r="I285" i="28"/>
  <c r="E285" i="28" s="1"/>
  <c r="U515" i="27"/>
  <c r="R516" i="27" s="1"/>
  <c r="S516" i="27"/>
  <c r="P285" i="28" l="1"/>
  <c r="N285" i="28"/>
  <c r="O285" i="28" s="1"/>
  <c r="C286" i="28"/>
  <c r="U516" i="27"/>
  <c r="R517" i="27" s="1"/>
  <c r="S517" i="27"/>
  <c r="J286" i="28" l="1"/>
  <c r="I286" i="28"/>
  <c r="K286" i="28"/>
  <c r="M286" i="28"/>
  <c r="L286" i="28"/>
  <c r="E286" i="28"/>
  <c r="C287" i="28" s="1"/>
  <c r="U517" i="27"/>
  <c r="R518" i="27" s="1"/>
  <c r="S518" i="27"/>
  <c r="L287" i="28" l="1"/>
  <c r="K287" i="28"/>
  <c r="I287" i="28"/>
  <c r="E287" i="28" s="1"/>
  <c r="J287" i="28"/>
  <c r="M287" i="28"/>
  <c r="P286" i="28"/>
  <c r="N286" i="28"/>
  <c r="O286" i="28" s="1"/>
  <c r="S519" i="27"/>
  <c r="U518" i="27"/>
  <c r="R519" i="27" s="1"/>
  <c r="P287" i="28" l="1"/>
  <c r="C288" i="28"/>
  <c r="N287" i="28"/>
  <c r="O287" i="28" s="1"/>
  <c r="S520" i="27"/>
  <c r="U519" i="27"/>
  <c r="R520" i="27" s="1"/>
  <c r="M288" i="28" l="1"/>
  <c r="J288" i="28"/>
  <c r="K288" i="28"/>
  <c r="I288" i="28"/>
  <c r="E288" i="28" s="1"/>
  <c r="L288" i="28"/>
  <c r="U520" i="27"/>
  <c r="R521" i="27" s="1"/>
  <c r="S521" i="27"/>
  <c r="P288" i="28" l="1"/>
  <c r="N288" i="28"/>
  <c r="O288" i="28" s="1"/>
  <c r="C289" i="28"/>
  <c r="U521" i="27"/>
  <c r="R522" i="27" s="1"/>
  <c r="S522" i="27"/>
  <c r="L289" i="28" l="1"/>
  <c r="M289" i="28"/>
  <c r="K289" i="28"/>
  <c r="J289" i="28"/>
  <c r="I289" i="28"/>
  <c r="E289" i="28" s="1"/>
  <c r="S523" i="27"/>
  <c r="U522" i="27"/>
  <c r="R523" i="27" s="1"/>
  <c r="P289" i="28" l="1"/>
  <c r="N289" i="28"/>
  <c r="O289" i="28" s="1"/>
  <c r="C290" i="28"/>
  <c r="U523" i="27"/>
  <c r="R524" i="27" s="1"/>
  <c r="S524" i="27"/>
  <c r="J290" i="28" l="1"/>
  <c r="I290" i="28"/>
  <c r="E290" i="28"/>
  <c r="C291" i="28" s="1"/>
  <c r="L290" i="28"/>
  <c r="K290" i="28"/>
  <c r="M290" i="28"/>
  <c r="U524" i="27"/>
  <c r="R525" i="27" s="1"/>
  <c r="S525" i="27"/>
  <c r="L291" i="28" l="1"/>
  <c r="K291" i="28"/>
  <c r="J291" i="28"/>
  <c r="I291" i="28"/>
  <c r="E291" i="28" s="1"/>
  <c r="M291" i="28"/>
  <c r="P290" i="28"/>
  <c r="N290" i="28"/>
  <c r="O290" i="28" s="1"/>
  <c r="U525" i="27"/>
  <c r="R526" i="27" s="1"/>
  <c r="S526" i="27"/>
  <c r="P291" i="28" l="1"/>
  <c r="N291" i="28"/>
  <c r="O291" i="28" s="1"/>
  <c r="C292" i="28"/>
  <c r="S527" i="27"/>
  <c r="U526" i="27"/>
  <c r="R527" i="27" s="1"/>
  <c r="M292" i="28" l="1"/>
  <c r="J292" i="28"/>
  <c r="I292" i="28"/>
  <c r="E292" i="28" s="1"/>
  <c r="L292" i="28"/>
  <c r="K292" i="28"/>
  <c r="S528" i="27"/>
  <c r="U527" i="27"/>
  <c r="R528" i="27" s="1"/>
  <c r="P292" i="28" l="1"/>
  <c r="N292" i="28"/>
  <c r="O292" i="28" s="1"/>
  <c r="C293" i="28"/>
  <c r="U528" i="27"/>
  <c r="R529" i="27" s="1"/>
  <c r="S529" i="27"/>
  <c r="L293" i="28" l="1"/>
  <c r="M293" i="28"/>
  <c r="I293" i="28"/>
  <c r="J293" i="28"/>
  <c r="K293" i="28"/>
  <c r="E293" i="28"/>
  <c r="U529" i="27"/>
  <c r="R530" i="27" s="1"/>
  <c r="S530" i="27"/>
  <c r="P293" i="28" l="1"/>
  <c r="N293" i="28"/>
  <c r="O293" i="28" s="1"/>
  <c r="C294" i="28"/>
  <c r="S531" i="27"/>
  <c r="U530" i="27"/>
  <c r="R531" i="27" s="1"/>
  <c r="J294" i="28" l="1"/>
  <c r="I294" i="28"/>
  <c r="M294" i="28"/>
  <c r="L294" i="28"/>
  <c r="E294" i="28"/>
  <c r="K294" i="28"/>
  <c r="C295" i="28"/>
  <c r="U531" i="27"/>
  <c r="R532" i="27" s="1"/>
  <c r="S532" i="27"/>
  <c r="M295" i="28" l="1"/>
  <c r="I295" i="28"/>
  <c r="E295" i="28" s="1"/>
  <c r="K295" i="28"/>
  <c r="L295" i="28"/>
  <c r="J295" i="28"/>
  <c r="P294" i="28"/>
  <c r="N294" i="28"/>
  <c r="O294" i="28" s="1"/>
  <c r="U532" i="27"/>
  <c r="R533" i="27" s="1"/>
  <c r="S533" i="27"/>
  <c r="P295" i="28" l="1"/>
  <c r="N295" i="28"/>
  <c r="O295" i="28" s="1"/>
  <c r="C296" i="28"/>
  <c r="U533" i="27"/>
  <c r="R534" i="27" s="1"/>
  <c r="S534" i="27"/>
  <c r="K296" i="28" l="1"/>
  <c r="M296" i="28"/>
  <c r="L296" i="28"/>
  <c r="J296" i="28"/>
  <c r="I296" i="28"/>
  <c r="E296" i="28" s="1"/>
  <c r="S535" i="27"/>
  <c r="U534" i="27"/>
  <c r="R535" i="27" s="1"/>
  <c r="P296" i="28" l="1"/>
  <c r="N296" i="28"/>
  <c r="O296" i="28" s="1"/>
  <c r="C297" i="28"/>
  <c r="S536" i="27"/>
  <c r="U535" i="27"/>
  <c r="R536" i="27" s="1"/>
  <c r="I297" i="28" l="1"/>
  <c r="M297" i="28"/>
  <c r="E297" i="28"/>
  <c r="J297" i="28"/>
  <c r="L297" i="28"/>
  <c r="K297" i="28"/>
  <c r="C298" i="28"/>
  <c r="U536" i="27"/>
  <c r="R537" i="27" s="1"/>
  <c r="S537" i="27"/>
  <c r="P297" i="28" l="1"/>
  <c r="N297" i="28"/>
  <c r="O297" i="28" s="1"/>
  <c r="K298" i="28"/>
  <c r="L298" i="28"/>
  <c r="I298" i="28"/>
  <c r="E298" i="28" s="1"/>
  <c r="M298" i="28"/>
  <c r="J298" i="28"/>
  <c r="U537" i="27"/>
  <c r="R538" i="27" s="1"/>
  <c r="S538" i="27"/>
  <c r="P298" i="28" l="1"/>
  <c r="N298" i="28"/>
  <c r="O298" i="28" s="1"/>
  <c r="C299" i="28"/>
  <c r="S539" i="27"/>
  <c r="U538" i="27"/>
  <c r="R539" i="27" s="1"/>
  <c r="M299" i="28" l="1"/>
  <c r="I299" i="28"/>
  <c r="E299" i="28" s="1"/>
  <c r="L299" i="28"/>
  <c r="K299" i="28"/>
  <c r="J299" i="28"/>
  <c r="U539" i="27"/>
  <c r="R540" i="27" s="1"/>
  <c r="S540" i="27"/>
  <c r="P299" i="28" l="1"/>
  <c r="N299" i="28"/>
  <c r="O299" i="28" s="1"/>
  <c r="C300" i="28"/>
  <c r="U540" i="27"/>
  <c r="R541" i="27" s="1"/>
  <c r="S541" i="27"/>
  <c r="K300" i="28" l="1"/>
  <c r="J300" i="28"/>
  <c r="I300" i="28"/>
  <c r="E300" i="28"/>
  <c r="C301" i="28" s="1"/>
  <c r="M300" i="28"/>
  <c r="L300" i="28"/>
  <c r="U541" i="27"/>
  <c r="R542" i="27" s="1"/>
  <c r="S542" i="27"/>
  <c r="I301" i="28" l="1"/>
  <c r="M301" i="28"/>
  <c r="E301" i="28"/>
  <c r="L301" i="28"/>
  <c r="J301" i="28"/>
  <c r="K301" i="28"/>
  <c r="C302" i="28"/>
  <c r="N301" i="28"/>
  <c r="O301" i="28" s="1"/>
  <c r="P300" i="28"/>
  <c r="N300" i="28"/>
  <c r="O300" i="28" s="1"/>
  <c r="S543" i="27"/>
  <c r="U542" i="27"/>
  <c r="R543" i="27" s="1"/>
  <c r="K302" i="28" l="1"/>
  <c r="M302" i="28"/>
  <c r="I302" i="28"/>
  <c r="E302" i="28" s="1"/>
  <c r="L302" i="28"/>
  <c r="J302" i="28"/>
  <c r="P301" i="28"/>
  <c r="S544" i="27"/>
  <c r="U543" i="27"/>
  <c r="R544" i="27" s="1"/>
  <c r="P302" i="28" l="1"/>
  <c r="C303" i="28"/>
  <c r="N302" i="28"/>
  <c r="O302" i="28" s="1"/>
  <c r="U544" i="27"/>
  <c r="R545" i="27" s="1"/>
  <c r="S545" i="27"/>
  <c r="M303" i="28" l="1"/>
  <c r="I303" i="28"/>
  <c r="E303" i="28" s="1"/>
  <c r="K303" i="28"/>
  <c r="J303" i="28"/>
  <c r="L303" i="28"/>
  <c r="U545" i="27"/>
  <c r="R546" i="27" s="1"/>
  <c r="S546" i="27"/>
  <c r="P303" i="28" l="1"/>
  <c r="N303" i="28"/>
  <c r="O303" i="28" s="1"/>
  <c r="C304" i="28"/>
  <c r="S547" i="27"/>
  <c r="U546" i="27"/>
  <c r="R547" i="27" s="1"/>
  <c r="K304" i="28" l="1"/>
  <c r="M304" i="28"/>
  <c r="J304" i="28"/>
  <c r="I304" i="28"/>
  <c r="L304" i="28"/>
  <c r="E304" i="28"/>
  <c r="C305" i="28" s="1"/>
  <c r="U547" i="27"/>
  <c r="R548" i="27" s="1"/>
  <c r="S548" i="27"/>
  <c r="I305" i="28" l="1"/>
  <c r="M305" i="28"/>
  <c r="E305" i="28"/>
  <c r="J305" i="28"/>
  <c r="L305" i="28"/>
  <c r="K305" i="28"/>
  <c r="C306" i="28"/>
  <c r="N305" i="28"/>
  <c r="O305" i="28" s="1"/>
  <c r="P304" i="28"/>
  <c r="N304" i="28"/>
  <c r="O304" i="28" s="1"/>
  <c r="U548" i="27"/>
  <c r="R549" i="27" s="1"/>
  <c r="S549" i="27"/>
  <c r="P305" i="28" l="1"/>
  <c r="K306" i="28"/>
  <c r="L306" i="28"/>
  <c r="J306" i="28"/>
  <c r="I306" i="28"/>
  <c r="E306" i="28" s="1"/>
  <c r="M306" i="28"/>
  <c r="U549" i="27"/>
  <c r="R550" i="27" s="1"/>
  <c r="S550" i="27"/>
  <c r="P306" i="28" l="1"/>
  <c r="N306" i="28"/>
  <c r="O306" i="28" s="1"/>
  <c r="C307" i="28"/>
  <c r="S551" i="27"/>
  <c r="U550" i="27"/>
  <c r="R551" i="27" s="1"/>
  <c r="M307" i="28" l="1"/>
  <c r="E307" i="28"/>
  <c r="C308" i="28" s="1"/>
  <c r="I307" i="28"/>
  <c r="K307" i="28"/>
  <c r="L307" i="28"/>
  <c r="J307" i="28"/>
  <c r="S552" i="27"/>
  <c r="U551" i="27"/>
  <c r="R552" i="27" s="1"/>
  <c r="K308" i="28" l="1"/>
  <c r="J308" i="28"/>
  <c r="M308" i="28"/>
  <c r="I308" i="28"/>
  <c r="E308" i="28" s="1"/>
  <c r="L308" i="28"/>
  <c r="P307" i="28"/>
  <c r="N307" i="28"/>
  <c r="O307" i="28" s="1"/>
  <c r="U552" i="27"/>
  <c r="R553" i="27" s="1"/>
  <c r="S553" i="27"/>
  <c r="P308" i="28" l="1"/>
  <c r="N308" i="28"/>
  <c r="O308" i="28" s="1"/>
  <c r="C309" i="28"/>
  <c r="U553" i="27"/>
  <c r="R554" i="27" s="1"/>
  <c r="S554" i="27"/>
  <c r="I309" i="28" l="1"/>
  <c r="M309" i="28"/>
  <c r="E309" i="28"/>
  <c r="L309" i="28"/>
  <c r="K309" i="28"/>
  <c r="J309" i="28"/>
  <c r="S555" i="27"/>
  <c r="U554" i="27"/>
  <c r="R555" i="27" s="1"/>
  <c r="P309" i="28" l="1"/>
  <c r="N309" i="28"/>
  <c r="O309" i="28" s="1"/>
  <c r="C310" i="28"/>
  <c r="U555" i="27"/>
  <c r="R556" i="27" s="1"/>
  <c r="S556" i="27"/>
  <c r="K310" i="28" l="1"/>
  <c r="I310" i="28"/>
  <c r="L310" i="28"/>
  <c r="J310" i="28"/>
  <c r="E310" i="28"/>
  <c r="C311" i="28" s="1"/>
  <c r="M310" i="28"/>
  <c r="U556" i="27"/>
  <c r="R557" i="27" s="1"/>
  <c r="S557" i="27"/>
  <c r="M311" i="28" l="1"/>
  <c r="I311" i="28"/>
  <c r="E311" i="28" s="1"/>
  <c r="K311" i="28"/>
  <c r="L311" i="28"/>
  <c r="J311" i="28"/>
  <c r="P310" i="28"/>
  <c r="N310" i="28"/>
  <c r="O310" i="28" s="1"/>
  <c r="U557" i="27"/>
  <c r="R558" i="27" s="1"/>
  <c r="S558" i="27"/>
  <c r="P311" i="28" l="1"/>
  <c r="C312" i="28"/>
  <c r="N311" i="28"/>
  <c r="O311" i="28" s="1"/>
  <c r="S559" i="27"/>
  <c r="U558" i="27"/>
  <c r="R559" i="27" s="1"/>
  <c r="K312" i="28" l="1"/>
  <c r="M312" i="28"/>
  <c r="L312" i="28"/>
  <c r="I312" i="28"/>
  <c r="J312" i="28"/>
  <c r="E312" i="28"/>
  <c r="S560" i="27"/>
  <c r="U559" i="27"/>
  <c r="R560" i="27" s="1"/>
  <c r="P312" i="28" l="1"/>
  <c r="N312" i="28"/>
  <c r="O312" i="28" s="1"/>
  <c r="C313" i="28"/>
  <c r="U560" i="27"/>
  <c r="R561" i="27" s="1"/>
  <c r="S561" i="27"/>
  <c r="I313" i="28" l="1"/>
  <c r="M313" i="28"/>
  <c r="E313" i="28"/>
  <c r="J313" i="28"/>
  <c r="L313" i="28"/>
  <c r="K313" i="28"/>
  <c r="C314" i="28"/>
  <c r="U561" i="27"/>
  <c r="R562" i="27" s="1"/>
  <c r="S562" i="27"/>
  <c r="K314" i="28" l="1"/>
  <c r="L314" i="28"/>
  <c r="I314" i="28"/>
  <c r="E314" i="28" s="1"/>
  <c r="M314" i="28"/>
  <c r="J314" i="28"/>
  <c r="P313" i="28"/>
  <c r="N313" i="28"/>
  <c r="O313" i="28" s="1"/>
  <c r="S563" i="27"/>
  <c r="U562" i="27"/>
  <c r="R563" i="27" s="1"/>
  <c r="P314" i="28" l="1"/>
  <c r="N314" i="28"/>
  <c r="O314" i="28" s="1"/>
  <c r="C315" i="28"/>
  <c r="U563" i="27"/>
  <c r="R564" i="27" s="1"/>
  <c r="S564" i="27"/>
  <c r="M315" i="28" l="1"/>
  <c r="I315" i="28"/>
  <c r="E315" i="28" s="1"/>
  <c r="L315" i="28"/>
  <c r="J315" i="28"/>
  <c r="K315" i="28"/>
  <c r="U564" i="27"/>
  <c r="R565" i="27" s="1"/>
  <c r="S565" i="27"/>
  <c r="P315" i="28" l="1"/>
  <c r="N315" i="28"/>
  <c r="O315" i="28" s="1"/>
  <c r="C316" i="28"/>
  <c r="U565" i="27"/>
  <c r="R566" i="27" s="1"/>
  <c r="S566" i="27"/>
  <c r="K316" i="28" l="1"/>
  <c r="J316" i="28"/>
  <c r="I316" i="28"/>
  <c r="E316" i="28" s="1"/>
  <c r="M316" i="28"/>
  <c r="L316" i="28"/>
  <c r="S567" i="27"/>
  <c r="U566" i="27"/>
  <c r="R567" i="27" s="1"/>
  <c r="P316" i="28" l="1"/>
  <c r="N316" i="28"/>
  <c r="O316" i="28" s="1"/>
  <c r="C317" i="28"/>
  <c r="S568" i="27"/>
  <c r="U567" i="27"/>
  <c r="R568" i="27" s="1"/>
  <c r="I317" i="28" l="1"/>
  <c r="M317" i="28"/>
  <c r="E317" i="28"/>
  <c r="C318" i="28" s="1"/>
  <c r="L317" i="28"/>
  <c r="K317" i="28"/>
  <c r="J317" i="28"/>
  <c r="U568" i="27"/>
  <c r="R569" i="27" s="1"/>
  <c r="S569" i="27"/>
  <c r="K318" i="28" l="1"/>
  <c r="M318" i="28"/>
  <c r="I318" i="28"/>
  <c r="J318" i="28"/>
  <c r="L318" i="28"/>
  <c r="E318" i="28"/>
  <c r="C319" i="28" s="1"/>
  <c r="P317" i="28"/>
  <c r="N317" i="28"/>
  <c r="O317" i="28" s="1"/>
  <c r="U569" i="27"/>
  <c r="R570" i="27" s="1"/>
  <c r="S570" i="27"/>
  <c r="M319" i="28" l="1"/>
  <c r="I319" i="28"/>
  <c r="E319" i="28" s="1"/>
  <c r="K319" i="28"/>
  <c r="J319" i="28"/>
  <c r="L319" i="28"/>
  <c r="P318" i="28"/>
  <c r="N318" i="28"/>
  <c r="O318" i="28" s="1"/>
  <c r="S571" i="27"/>
  <c r="U570" i="27"/>
  <c r="R571" i="27" s="1"/>
  <c r="P319" i="28" l="1"/>
  <c r="C320" i="28"/>
  <c r="N319" i="28"/>
  <c r="O319" i="28" s="1"/>
  <c r="U571" i="27"/>
  <c r="R572" i="27" s="1"/>
  <c r="S572" i="27"/>
  <c r="K320" i="28" l="1"/>
  <c r="M320" i="28"/>
  <c r="I320" i="28"/>
  <c r="E320" i="28" s="1"/>
  <c r="J320" i="28"/>
  <c r="L320" i="28"/>
  <c r="U572" i="27"/>
  <c r="R573" i="27" s="1"/>
  <c r="S573" i="27"/>
  <c r="P320" i="28" l="1"/>
  <c r="N320" i="28"/>
  <c r="O320" i="28" s="1"/>
  <c r="C321" i="28"/>
  <c r="U573" i="27"/>
  <c r="R574" i="27" s="1"/>
  <c r="S574" i="27"/>
  <c r="I321" i="28" l="1"/>
  <c r="M321" i="28"/>
  <c r="E321" i="28"/>
  <c r="L321" i="28"/>
  <c r="K321" i="28"/>
  <c r="J321" i="28"/>
  <c r="C322" i="28"/>
  <c r="S575" i="27"/>
  <c r="U574" i="27"/>
  <c r="R575" i="27" s="1"/>
  <c r="P321" i="28" l="1"/>
  <c r="N321" i="28"/>
  <c r="O321" i="28" s="1"/>
  <c r="K322" i="28"/>
  <c r="J322" i="28"/>
  <c r="L322" i="28"/>
  <c r="I322" i="28"/>
  <c r="E322" i="28" s="1"/>
  <c r="M322" i="28"/>
  <c r="S576" i="27"/>
  <c r="U575" i="27"/>
  <c r="R576" i="27" s="1"/>
  <c r="P322" i="28" l="1"/>
  <c r="N322" i="28"/>
  <c r="O322" i="28" s="1"/>
  <c r="C323" i="28"/>
  <c r="U576" i="27"/>
  <c r="R577" i="27" s="1"/>
  <c r="S577" i="27"/>
  <c r="M323" i="28" l="1"/>
  <c r="L323" i="28"/>
  <c r="I323" i="28"/>
  <c r="E323" i="28" s="1"/>
  <c r="J323" i="28"/>
  <c r="K323" i="28"/>
  <c r="U577" i="27"/>
  <c r="R578" i="27" s="1"/>
  <c r="S578" i="27"/>
  <c r="P323" i="28" l="1"/>
  <c r="N323" i="28"/>
  <c r="O323" i="28" s="1"/>
  <c r="C324" i="28"/>
  <c r="S579" i="27"/>
  <c r="U578" i="27"/>
  <c r="R579" i="27" s="1"/>
  <c r="K324" i="28" l="1"/>
  <c r="M324" i="28"/>
  <c r="I324" i="28"/>
  <c r="L324" i="28"/>
  <c r="J324" i="28"/>
  <c r="E324" i="28"/>
  <c r="U579" i="27"/>
  <c r="R580" i="27" s="1"/>
  <c r="S580" i="27"/>
  <c r="P324" i="28" l="1"/>
  <c r="N324" i="28"/>
  <c r="O324" i="28" s="1"/>
  <c r="C325" i="28"/>
  <c r="U580" i="27"/>
  <c r="R581" i="27" s="1"/>
  <c r="S581" i="27"/>
  <c r="I325" i="28" l="1"/>
  <c r="M325" i="28"/>
  <c r="E325" i="28"/>
  <c r="L325" i="28"/>
  <c r="J325" i="28"/>
  <c r="K325" i="28"/>
  <c r="C326" i="28"/>
  <c r="U581" i="27"/>
  <c r="R582" i="27" s="1"/>
  <c r="S582" i="27"/>
  <c r="K326" i="28" l="1"/>
  <c r="J326" i="28"/>
  <c r="M326" i="28"/>
  <c r="L326" i="28"/>
  <c r="I326" i="28"/>
  <c r="E326" i="28" s="1"/>
  <c r="P325" i="28"/>
  <c r="N325" i="28"/>
  <c r="O325" i="28" s="1"/>
  <c r="S583" i="27"/>
  <c r="U582" i="27"/>
  <c r="R583" i="27" s="1"/>
  <c r="P326" i="28" l="1"/>
  <c r="C327" i="28"/>
  <c r="N326" i="28"/>
  <c r="O326" i="28" s="1"/>
  <c r="S584" i="27"/>
  <c r="U583" i="27"/>
  <c r="R584" i="27" s="1"/>
  <c r="M327" i="28" l="1"/>
  <c r="L327" i="28"/>
  <c r="I327" i="28"/>
  <c r="E327" i="28" s="1"/>
  <c r="K327" i="28"/>
  <c r="J327" i="28"/>
  <c r="U584" i="27"/>
  <c r="R585" i="27" s="1"/>
  <c r="S585" i="27"/>
  <c r="P327" i="28" l="1"/>
  <c r="N327" i="28"/>
  <c r="O327" i="28" s="1"/>
  <c r="C328" i="28"/>
  <c r="U585" i="27"/>
  <c r="R586" i="27" s="1"/>
  <c r="S586" i="27"/>
  <c r="K328" i="28" l="1"/>
  <c r="J328" i="28"/>
  <c r="I328" i="28"/>
  <c r="M328" i="28"/>
  <c r="L328" i="28"/>
  <c r="E328" i="28"/>
  <c r="S587" i="27"/>
  <c r="U586" i="27"/>
  <c r="R587" i="27" s="1"/>
  <c r="P328" i="28" l="1"/>
  <c r="N328" i="28"/>
  <c r="O328" i="28" s="1"/>
  <c r="C329" i="28"/>
  <c r="U587" i="27"/>
  <c r="R588" i="27" s="1"/>
  <c r="S588" i="27"/>
  <c r="I329" i="28" l="1"/>
  <c r="M329" i="28"/>
  <c r="E329" i="28"/>
  <c r="J329" i="28"/>
  <c r="K329" i="28"/>
  <c r="L329" i="28"/>
  <c r="C330" i="28"/>
  <c r="U588" i="27"/>
  <c r="R589" i="27" s="1"/>
  <c r="S589" i="27"/>
  <c r="P329" i="28" l="1"/>
  <c r="N329" i="28"/>
  <c r="O329" i="28" s="1"/>
  <c r="K330" i="28"/>
  <c r="J330" i="28"/>
  <c r="L330" i="28"/>
  <c r="I330" i="28"/>
  <c r="E330" i="28" s="1"/>
  <c r="M330" i="28"/>
  <c r="U589" i="27"/>
  <c r="R590" i="27" s="1"/>
  <c r="S590" i="27"/>
  <c r="P330" i="28" l="1"/>
  <c r="N330" i="28"/>
  <c r="O330" i="28" s="1"/>
  <c r="C331" i="28"/>
  <c r="S591" i="27"/>
  <c r="U590" i="27"/>
  <c r="R591" i="27" s="1"/>
  <c r="M331" i="28" l="1"/>
  <c r="L331" i="28"/>
  <c r="I331" i="28"/>
  <c r="E331" i="28" s="1"/>
  <c r="K331" i="28"/>
  <c r="J331" i="28"/>
  <c r="S592" i="27"/>
  <c r="U591" i="27"/>
  <c r="R592" i="27" s="1"/>
  <c r="P331" i="28" l="1"/>
  <c r="N331" i="28"/>
  <c r="O331" i="28" s="1"/>
  <c r="C332" i="28"/>
  <c r="U592" i="27"/>
  <c r="R593" i="27" s="1"/>
  <c r="S593" i="27"/>
  <c r="K332" i="28" l="1"/>
  <c r="L332" i="28"/>
  <c r="M332" i="28"/>
  <c r="J332" i="28"/>
  <c r="I332" i="28"/>
  <c r="E332" i="28" s="1"/>
  <c r="S594" i="27"/>
  <c r="U593" i="27"/>
  <c r="R594" i="27" s="1"/>
  <c r="P332" i="28" l="1"/>
  <c r="N332" i="28"/>
  <c r="O332" i="28" s="1"/>
  <c r="C333" i="28"/>
  <c r="S595" i="27"/>
  <c r="U594" i="27"/>
  <c r="R595" i="27" s="1"/>
  <c r="I333" i="28" l="1"/>
  <c r="M333" i="28"/>
  <c r="E333" i="28"/>
  <c r="K333" i="28"/>
  <c r="J333" i="28"/>
  <c r="L333" i="28"/>
  <c r="S596" i="27"/>
  <c r="U595" i="27"/>
  <c r="R596" i="27" s="1"/>
  <c r="P333" i="28" l="1"/>
  <c r="N333" i="28"/>
  <c r="O333" i="28" s="1"/>
  <c r="C334" i="28"/>
  <c r="U596" i="27"/>
  <c r="R597" i="27" s="1"/>
  <c r="S597" i="27"/>
  <c r="K334" i="28" l="1"/>
  <c r="J334" i="28"/>
  <c r="I334" i="28"/>
  <c r="E334" i="28" s="1"/>
  <c r="M334" i="28"/>
  <c r="L334" i="28"/>
  <c r="S598" i="27"/>
  <c r="U597" i="27"/>
  <c r="R598" i="27" s="1"/>
  <c r="P334" i="28" l="1"/>
  <c r="N334" i="28"/>
  <c r="O334" i="28" s="1"/>
  <c r="C335" i="28"/>
  <c r="U598" i="27"/>
  <c r="R599" i="27" s="1"/>
  <c r="S599" i="27"/>
  <c r="M335" i="28" l="1"/>
  <c r="L335" i="28"/>
  <c r="I335" i="28"/>
  <c r="E335" i="28" s="1"/>
  <c r="K335" i="28"/>
  <c r="J335" i="28"/>
  <c r="U599" i="27"/>
  <c r="R600" i="27" s="1"/>
  <c r="S600" i="27"/>
  <c r="P335" i="28" l="1"/>
  <c r="N335" i="28"/>
  <c r="O335" i="28" s="1"/>
  <c r="C336" i="28"/>
  <c r="S601" i="27"/>
  <c r="U600" i="27"/>
  <c r="R601" i="27" s="1"/>
  <c r="K336" i="28" l="1"/>
  <c r="M336" i="28"/>
  <c r="L336" i="28"/>
  <c r="I336" i="28"/>
  <c r="E336" i="28" s="1"/>
  <c r="J336" i="28"/>
  <c r="S602" i="27"/>
  <c r="U601" i="27"/>
  <c r="R602" i="27" s="1"/>
  <c r="P336" i="28" l="1"/>
  <c r="N336" i="28"/>
  <c r="O336" i="28" s="1"/>
  <c r="C337" i="28"/>
  <c r="U602" i="27"/>
  <c r="R603" i="27" s="1"/>
  <c r="S603" i="27"/>
  <c r="L337" i="28" l="1"/>
  <c r="K337" i="28"/>
  <c r="J337" i="28"/>
  <c r="M337" i="28"/>
  <c r="I337" i="28"/>
  <c r="E337" i="28" s="1"/>
  <c r="S604" i="27"/>
  <c r="U603" i="27"/>
  <c r="R604" i="27" s="1"/>
  <c r="P337" i="28" l="1"/>
  <c r="N337" i="28"/>
  <c r="O337" i="28" s="1"/>
  <c r="C338" i="28"/>
  <c r="U604" i="27"/>
  <c r="R605" i="27" s="1"/>
  <c r="S605" i="27"/>
  <c r="J338" i="28" l="1"/>
  <c r="M338" i="28"/>
  <c r="K338" i="28"/>
  <c r="L338" i="28"/>
  <c r="I338" i="28"/>
  <c r="E338" i="28" s="1"/>
  <c r="S606" i="27"/>
  <c r="U605" i="27"/>
  <c r="R606" i="27" s="1"/>
  <c r="P338" i="28" l="1"/>
  <c r="N338" i="28"/>
  <c r="O338" i="28" s="1"/>
  <c r="C339" i="28"/>
  <c r="U606" i="27"/>
  <c r="R607" i="27" s="1"/>
  <c r="S607" i="27"/>
  <c r="L339" i="28" l="1"/>
  <c r="J339" i="28"/>
  <c r="M339" i="28"/>
  <c r="I339" i="28"/>
  <c r="E339" i="28" s="1"/>
  <c r="K339" i="28"/>
  <c r="U607" i="27"/>
  <c r="R608" i="27" s="1"/>
  <c r="S608" i="27"/>
  <c r="P339" i="28" l="1"/>
  <c r="N339" i="28"/>
  <c r="O339" i="28" s="1"/>
  <c r="C340" i="28"/>
  <c r="S609" i="27"/>
  <c r="U608" i="27"/>
  <c r="R609" i="27" s="1"/>
  <c r="J340" i="28" l="1"/>
  <c r="L340" i="28"/>
  <c r="K340" i="28"/>
  <c r="M340" i="28"/>
  <c r="I340" i="28"/>
  <c r="E340" i="28" s="1"/>
  <c r="S610" i="27"/>
  <c r="U609" i="27"/>
  <c r="R610" i="27" s="1"/>
  <c r="P340" i="28" l="1"/>
  <c r="N340" i="28"/>
  <c r="O340" i="28" s="1"/>
  <c r="C341" i="28"/>
  <c r="U610" i="27"/>
  <c r="R611" i="27" s="1"/>
  <c r="S611" i="27"/>
  <c r="L341" i="28" l="1"/>
  <c r="I341" i="28"/>
  <c r="K341" i="28"/>
  <c r="J341" i="28"/>
  <c r="E341" i="28"/>
  <c r="M341" i="28"/>
  <c r="C342" i="28"/>
  <c r="S612" i="27"/>
  <c r="U611" i="27"/>
  <c r="R612" i="27" s="1"/>
  <c r="J342" i="28" l="1"/>
  <c r="K342" i="28"/>
  <c r="M342" i="28"/>
  <c r="L342" i="28"/>
  <c r="I342" i="28"/>
  <c r="E342" i="28" s="1"/>
  <c r="P341" i="28"/>
  <c r="N341" i="28"/>
  <c r="O341" i="28" s="1"/>
  <c r="U612" i="27"/>
  <c r="R613" i="27" s="1"/>
  <c r="S613" i="27"/>
  <c r="P342" i="28" l="1"/>
  <c r="N342" i="28"/>
  <c r="O342" i="28" s="1"/>
  <c r="C343" i="28"/>
  <c r="S614" i="27"/>
  <c r="U613" i="27"/>
  <c r="R614" i="27" s="1"/>
  <c r="L343" i="28" l="1"/>
  <c r="M343" i="28"/>
  <c r="K343" i="28"/>
  <c r="I343" i="28"/>
  <c r="E343" i="28" s="1"/>
  <c r="J343" i="28"/>
  <c r="U614" i="27"/>
  <c r="R615" i="27" s="1"/>
  <c r="S615" i="27"/>
  <c r="P343" i="28" l="1"/>
  <c r="N343" i="28"/>
  <c r="O343" i="28" s="1"/>
  <c r="C344" i="28"/>
  <c r="U615" i="27"/>
  <c r="R616" i="27" s="1"/>
  <c r="S616" i="27"/>
  <c r="J344" i="28" l="1"/>
  <c r="I344" i="28"/>
  <c r="L344" i="28"/>
  <c r="E344" i="28"/>
  <c r="M344" i="28"/>
  <c r="K344" i="28"/>
  <c r="C345" i="28"/>
  <c r="S617" i="27"/>
  <c r="U616" i="27"/>
  <c r="R617" i="27" s="1"/>
  <c r="L345" i="28" l="1"/>
  <c r="K345" i="28"/>
  <c r="M345" i="28"/>
  <c r="J345" i="28"/>
  <c r="I345" i="28"/>
  <c r="E345" i="28" s="1"/>
  <c r="P344" i="28"/>
  <c r="N344" i="28"/>
  <c r="O344" i="28" s="1"/>
  <c r="S618" i="27"/>
  <c r="U617" i="27"/>
  <c r="R618" i="27" s="1"/>
  <c r="P345" i="28" l="1"/>
  <c r="N345" i="28"/>
  <c r="O345" i="28" s="1"/>
  <c r="C346" i="28"/>
  <c r="U618" i="27"/>
  <c r="R619" i="27" s="1"/>
  <c r="S619" i="27"/>
  <c r="J346" i="28" l="1"/>
  <c r="M346" i="28"/>
  <c r="L346" i="28"/>
  <c r="I346" i="28"/>
  <c r="E346" i="28" s="1"/>
  <c r="K346" i="28"/>
  <c r="S620" i="27"/>
  <c r="U619" i="27"/>
  <c r="R620" i="27" s="1"/>
  <c r="P346" i="28" l="1"/>
  <c r="N346" i="28"/>
  <c r="O346" i="28" s="1"/>
  <c r="C347" i="28"/>
  <c r="U620" i="27"/>
  <c r="R621" i="27" s="1"/>
  <c r="S621" i="27"/>
  <c r="L347" i="28" l="1"/>
  <c r="J347" i="28"/>
  <c r="I347" i="28"/>
  <c r="E347" i="28"/>
  <c r="C348" i="28" s="1"/>
  <c r="M347" i="28"/>
  <c r="K347" i="28"/>
  <c r="S622" i="27"/>
  <c r="U621" i="27"/>
  <c r="R622" i="27" s="1"/>
  <c r="J348" i="28" l="1"/>
  <c r="L348" i="28"/>
  <c r="M348" i="28"/>
  <c r="K348" i="28"/>
  <c r="I348" i="28"/>
  <c r="E348" i="28" s="1"/>
  <c r="P347" i="28"/>
  <c r="N347" i="28"/>
  <c r="O347" i="28" s="1"/>
  <c r="U622" i="27"/>
  <c r="R623" i="27" s="1"/>
  <c r="S623" i="27"/>
  <c r="P348" i="28" l="1"/>
  <c r="N348" i="28"/>
  <c r="O348" i="28" s="1"/>
  <c r="C349" i="28"/>
  <c r="U623" i="27"/>
  <c r="R624" i="27" s="1"/>
  <c r="S624" i="27"/>
  <c r="L349" i="28" l="1"/>
  <c r="M349" i="28"/>
  <c r="I349" i="28"/>
  <c r="J349" i="28"/>
  <c r="K349" i="28"/>
  <c r="E349" i="28"/>
  <c r="S625" i="27"/>
  <c r="U624" i="27"/>
  <c r="R625" i="27" s="1"/>
  <c r="P349" i="28" l="1"/>
  <c r="N349" i="28"/>
  <c r="O349" i="28" s="1"/>
  <c r="C350" i="28"/>
  <c r="S626" i="27"/>
  <c r="U625" i="27"/>
  <c r="R626" i="27" s="1"/>
  <c r="J350" i="28" l="1"/>
  <c r="K350" i="28"/>
  <c r="I350" i="28"/>
  <c r="E350" i="28" s="1"/>
  <c r="M350" i="28"/>
  <c r="L350" i="28"/>
  <c r="U626" i="27"/>
  <c r="R627" i="27" s="1"/>
  <c r="S627" i="27"/>
  <c r="P350" i="28" l="1"/>
  <c r="N350" i="28"/>
  <c r="O350" i="28" s="1"/>
  <c r="C351" i="28"/>
  <c r="S628" i="27"/>
  <c r="U627" i="27"/>
  <c r="R628" i="27" s="1"/>
  <c r="L351" i="28" l="1"/>
  <c r="M351" i="28"/>
  <c r="I351" i="28"/>
  <c r="E351" i="28" s="1"/>
  <c r="K351" i="28"/>
  <c r="J351" i="28"/>
  <c r="U628" i="27"/>
  <c r="R629" i="27" s="1"/>
  <c r="S629" i="27"/>
  <c r="P351" i="28" l="1"/>
  <c r="N351" i="28"/>
  <c r="O351" i="28" s="1"/>
  <c r="C352" i="28"/>
  <c r="S630" i="27"/>
  <c r="U629" i="27"/>
  <c r="R630" i="27" s="1"/>
  <c r="J352" i="28" l="1"/>
  <c r="I352" i="28"/>
  <c r="E352" i="28" s="1"/>
  <c r="K352" i="28"/>
  <c r="L352" i="28"/>
  <c r="M352" i="28"/>
  <c r="U630" i="27"/>
  <c r="R631" i="27" s="1"/>
  <c r="S631" i="27"/>
  <c r="P352" i="28" l="1"/>
  <c r="N352" i="28"/>
  <c r="O352" i="28" s="1"/>
  <c r="C353" i="28"/>
  <c r="U631" i="27"/>
  <c r="R632" i="27" s="1"/>
  <c r="S632" i="27"/>
  <c r="L353" i="28" l="1"/>
  <c r="K353" i="28"/>
  <c r="I353" i="28"/>
  <c r="M353" i="28"/>
  <c r="E353" i="28"/>
  <c r="J353" i="28"/>
  <c r="S633" i="27"/>
  <c r="U632" i="27"/>
  <c r="R633" i="27" s="1"/>
  <c r="P353" i="28" l="1"/>
  <c r="N353" i="28"/>
  <c r="O353" i="28" s="1"/>
  <c r="C354" i="28"/>
  <c r="S634" i="27"/>
  <c r="U633" i="27"/>
  <c r="R634" i="27" s="1"/>
  <c r="M354" i="28" l="1"/>
  <c r="J354" i="28"/>
  <c r="L354" i="28"/>
  <c r="K354" i="28"/>
  <c r="I354" i="28"/>
  <c r="E354" i="28" s="1"/>
  <c r="U634" i="27"/>
  <c r="R635" i="27" s="1"/>
  <c r="S635" i="27"/>
  <c r="P354" i="28" l="1"/>
  <c r="N354" i="28"/>
  <c r="O354" i="28" s="1"/>
  <c r="C355" i="28"/>
  <c r="S636" i="27"/>
  <c r="U635" i="27"/>
  <c r="R636" i="27" s="1"/>
  <c r="L355" i="28" l="1"/>
  <c r="M355" i="28"/>
  <c r="K355" i="28"/>
  <c r="J355" i="28"/>
  <c r="I355" i="28"/>
  <c r="E355" i="28" s="1"/>
  <c r="U636" i="27"/>
  <c r="R637" i="27" s="1"/>
  <c r="S637" i="27"/>
  <c r="P355" i="28" l="1"/>
  <c r="N355" i="28"/>
  <c r="O355" i="28" s="1"/>
  <c r="C356" i="28"/>
  <c r="S638" i="27"/>
  <c r="U637" i="27"/>
  <c r="R638" i="27" s="1"/>
  <c r="J356" i="28" l="1"/>
  <c r="I356" i="28"/>
  <c r="L356" i="28"/>
  <c r="K356" i="28"/>
  <c r="E356" i="28"/>
  <c r="C357" i="28" s="1"/>
  <c r="M356" i="28"/>
  <c r="U638" i="27"/>
  <c r="R639" i="27" s="1"/>
  <c r="S639" i="27"/>
  <c r="L357" i="28" l="1"/>
  <c r="K357" i="28"/>
  <c r="J357" i="28"/>
  <c r="I357" i="28"/>
  <c r="E357" i="28"/>
  <c r="M357" i="28"/>
  <c r="N357" i="28"/>
  <c r="O357" i="28" s="1"/>
  <c r="P356" i="28"/>
  <c r="N356" i="28"/>
  <c r="O356" i="28" s="1"/>
  <c r="U639" i="27"/>
  <c r="R640" i="27" s="1"/>
  <c r="S640" i="27"/>
  <c r="P357" i="28" l="1"/>
  <c r="C358" i="28"/>
  <c r="R641" i="27"/>
  <c r="S641" i="27"/>
  <c r="U640" i="27"/>
  <c r="M358" i="28" l="1"/>
  <c r="J358" i="28"/>
  <c r="I358" i="28"/>
  <c r="E358" i="28" s="1"/>
  <c r="K358" i="28"/>
  <c r="L358" i="28"/>
  <c r="S642" i="27"/>
  <c r="U641" i="27"/>
  <c r="R642" i="27" s="1"/>
  <c r="P358" i="28" l="1"/>
  <c r="N358" i="28"/>
  <c r="O358" i="28" s="1"/>
  <c r="C359" i="28"/>
  <c r="U642" i="27"/>
  <c r="R643" i="27" s="1"/>
  <c r="S643" i="27"/>
  <c r="J359" i="28" l="1"/>
  <c r="M359" i="28"/>
  <c r="I359" i="28"/>
  <c r="E359" i="28"/>
  <c r="K359" i="28"/>
  <c r="L359" i="28"/>
  <c r="S644" i="27"/>
  <c r="U643" i="27"/>
  <c r="R644" i="27" s="1"/>
  <c r="P359" i="28" l="1"/>
  <c r="N359" i="28"/>
  <c r="O359" i="28" s="1"/>
  <c r="C360" i="28"/>
  <c r="U644" i="27"/>
  <c r="R645" i="27" s="1"/>
  <c r="S645" i="27"/>
  <c r="L360" i="28" l="1"/>
  <c r="J360" i="28"/>
  <c r="K360" i="28"/>
  <c r="I360" i="28"/>
  <c r="E360" i="28" s="1"/>
  <c r="M360" i="28"/>
  <c r="S646" i="27"/>
  <c r="U645" i="27"/>
  <c r="R646" i="27" s="1"/>
  <c r="P360" i="28" l="1"/>
  <c r="N360" i="28"/>
  <c r="O360" i="28" s="1"/>
  <c r="C361" i="28"/>
  <c r="U646" i="27"/>
  <c r="R647" i="27" s="1"/>
  <c r="S647" i="27"/>
  <c r="J361" i="28" l="1"/>
  <c r="L361" i="28"/>
  <c r="K361" i="28"/>
  <c r="M361" i="28"/>
  <c r="I361" i="28"/>
  <c r="E361" i="28" s="1"/>
  <c r="U647" i="27"/>
  <c r="R648" i="27" s="1"/>
  <c r="S648" i="27"/>
  <c r="P361" i="28" l="1"/>
  <c r="N361" i="28"/>
  <c r="O361" i="28" s="1"/>
  <c r="C362" i="28"/>
  <c r="S649" i="27"/>
  <c r="U648" i="27"/>
  <c r="R649" i="27" s="1"/>
  <c r="L362" i="28" l="1"/>
  <c r="I362" i="28"/>
  <c r="E362" i="28" s="1"/>
  <c r="J362" i="28"/>
  <c r="M362" i="28"/>
  <c r="K362" i="28"/>
  <c r="S650" i="27"/>
  <c r="U649" i="27"/>
  <c r="R650" i="27" s="1"/>
  <c r="P362" i="28" l="1"/>
  <c r="N362" i="28"/>
  <c r="O362" i="28" s="1"/>
  <c r="C363" i="28"/>
  <c r="U650" i="27"/>
  <c r="R651" i="27" s="1"/>
  <c r="S651" i="27"/>
  <c r="J363" i="28" l="1"/>
  <c r="K363" i="28"/>
  <c r="L363" i="28"/>
  <c r="M363" i="28"/>
  <c r="I363" i="28"/>
  <c r="E363" i="28" s="1"/>
  <c r="S652" i="27"/>
  <c r="U651" i="27"/>
  <c r="R652" i="27" s="1"/>
  <c r="P363" i="28" l="1"/>
  <c r="N363" i="28"/>
  <c r="O363" i="28" s="1"/>
  <c r="C364" i="28"/>
  <c r="U652" i="27"/>
  <c r="R653" i="27" s="1"/>
  <c r="S653" i="27"/>
  <c r="L364" i="28" l="1"/>
  <c r="M364" i="28"/>
  <c r="K364" i="28"/>
  <c r="J364" i="28"/>
  <c r="I364" i="28"/>
  <c r="E364" i="28" s="1"/>
  <c r="S654" i="27"/>
  <c r="U653" i="27"/>
  <c r="R654" i="27" s="1"/>
  <c r="P364" i="28" l="1"/>
  <c r="N364" i="28"/>
  <c r="O364" i="28" s="1"/>
  <c r="C365" i="28"/>
  <c r="U654" i="27"/>
  <c r="R655" i="27" s="1"/>
  <c r="S655" i="27"/>
  <c r="J365" i="28" l="1"/>
  <c r="I365" i="28"/>
  <c r="K365" i="28"/>
  <c r="M365" i="28"/>
  <c r="L365" i="28"/>
  <c r="E365" i="28"/>
  <c r="C366" i="28" s="1"/>
  <c r="U655" i="27"/>
  <c r="R656" i="27" s="1"/>
  <c r="S656" i="27"/>
  <c r="M366" i="28" l="1"/>
  <c r="L366" i="28"/>
  <c r="I366" i="28"/>
  <c r="E366" i="28" s="1"/>
  <c r="J366" i="28"/>
  <c r="K366" i="28"/>
  <c r="P365" i="28"/>
  <c r="N365" i="28"/>
  <c r="O365" i="28" s="1"/>
  <c r="S657" i="27"/>
  <c r="U656" i="27"/>
  <c r="R657" i="27" s="1"/>
  <c r="P366" i="28" l="1"/>
  <c r="C367" i="28"/>
  <c r="N366" i="28"/>
  <c r="O366" i="28" s="1"/>
  <c r="S658" i="27"/>
  <c r="U657" i="27"/>
  <c r="R658" i="27" s="1"/>
  <c r="K367" i="28" l="1"/>
  <c r="J367" i="28"/>
  <c r="L367" i="28"/>
  <c r="I367" i="28"/>
  <c r="E367" i="28"/>
  <c r="M367" i="28"/>
  <c r="U658" i="27"/>
  <c r="R659" i="27" s="1"/>
  <c r="S659" i="27"/>
  <c r="P367" i="28" l="1"/>
  <c r="N367" i="28"/>
  <c r="O367" i="28" s="1"/>
  <c r="C368" i="28"/>
  <c r="S660" i="27"/>
  <c r="U659" i="27"/>
  <c r="R660" i="27" s="1"/>
  <c r="I368" i="28" l="1"/>
  <c r="M368" i="28"/>
  <c r="E368" i="28"/>
  <c r="L368" i="28"/>
  <c r="K368" i="28"/>
  <c r="J368" i="28"/>
  <c r="C369" i="28"/>
  <c r="U660" i="27"/>
  <c r="R661" i="27" s="1"/>
  <c r="S661" i="27"/>
  <c r="P368" i="28" l="1"/>
  <c r="N368" i="28"/>
  <c r="O368" i="28" s="1"/>
  <c r="K369" i="28"/>
  <c r="J369" i="28"/>
  <c r="M369" i="28"/>
  <c r="I369" i="28"/>
  <c r="E369" i="28" s="1"/>
  <c r="L369" i="28"/>
  <c r="S662" i="27"/>
  <c r="U661" i="27"/>
  <c r="R662" i="27" s="1"/>
  <c r="P369" i="28" l="1"/>
  <c r="N369" i="28"/>
  <c r="O369" i="28" s="1"/>
  <c r="C370" i="28"/>
  <c r="U662" i="27"/>
  <c r="R663" i="27" s="1"/>
  <c r="S663" i="27"/>
  <c r="M370" i="28" l="1"/>
  <c r="L370" i="28"/>
  <c r="I370" i="28"/>
  <c r="E370" i="28" s="1"/>
  <c r="J370" i="28"/>
  <c r="K370" i="28"/>
  <c r="U663" i="27"/>
  <c r="R664" i="27" s="1"/>
  <c r="S664" i="27"/>
  <c r="P370" i="28" l="1"/>
  <c r="N370" i="28"/>
  <c r="O370" i="28" s="1"/>
  <c r="C371" i="28"/>
  <c r="S665" i="27"/>
  <c r="U664" i="27"/>
  <c r="R665" i="27" s="1"/>
  <c r="K371" i="28" l="1"/>
  <c r="J371" i="28"/>
  <c r="L371" i="28"/>
  <c r="M371" i="28"/>
  <c r="I371" i="28"/>
  <c r="E371" i="28" s="1"/>
  <c r="S666" i="27"/>
  <c r="U665" i="27"/>
  <c r="R666" i="27" s="1"/>
  <c r="P371" i="28" l="1"/>
  <c r="N371" i="28"/>
  <c r="O371" i="28" s="1"/>
  <c r="C372" i="28"/>
  <c r="U666" i="27"/>
  <c r="R667" i="27" s="1"/>
  <c r="S667" i="27"/>
  <c r="I372" i="28" l="1"/>
  <c r="E372" i="28" s="1"/>
  <c r="M372" i="28"/>
  <c r="L372" i="28"/>
  <c r="K372" i="28"/>
  <c r="J372" i="28"/>
  <c r="S668" i="27"/>
  <c r="U667" i="27"/>
  <c r="R668" i="27" s="1"/>
  <c r="P372" i="28" l="1"/>
  <c r="N372" i="28"/>
  <c r="O372" i="28" s="1"/>
  <c r="C373" i="28"/>
  <c r="U668" i="27"/>
  <c r="R669" i="27" s="1"/>
  <c r="S669" i="27"/>
  <c r="K373" i="28" l="1"/>
  <c r="J373" i="28"/>
  <c r="L373" i="28"/>
  <c r="I373" i="28"/>
  <c r="E373" i="28" s="1"/>
  <c r="M373" i="28"/>
  <c r="S670" i="27"/>
  <c r="U669" i="27"/>
  <c r="R670" i="27" s="1"/>
  <c r="P373" i="28" l="1"/>
  <c r="N373" i="28"/>
  <c r="O373" i="28" s="1"/>
  <c r="C374" i="28"/>
  <c r="U670" i="27"/>
  <c r="R671" i="27" s="1"/>
  <c r="S671" i="27"/>
  <c r="M374" i="28" l="1"/>
  <c r="L374" i="28"/>
  <c r="I374" i="28"/>
  <c r="E374" i="28" s="1"/>
  <c r="J374" i="28"/>
  <c r="K374" i="28"/>
  <c r="U671" i="27"/>
  <c r="R672" i="27" s="1"/>
  <c r="S672" i="27"/>
  <c r="P374" i="28" l="1"/>
  <c r="N374" i="28"/>
  <c r="O374" i="28" s="1"/>
  <c r="C375" i="28"/>
  <c r="S673" i="27"/>
  <c r="U672" i="27"/>
  <c r="R673" i="27" s="1"/>
  <c r="K375" i="28" l="1"/>
  <c r="J375" i="28"/>
  <c r="L375" i="28"/>
  <c r="I375" i="28"/>
  <c r="M375" i="28"/>
  <c r="E375" i="28"/>
  <c r="C376" i="28" s="1"/>
  <c r="S674" i="27"/>
  <c r="U673" i="27"/>
  <c r="R674" i="27" s="1"/>
  <c r="I376" i="28" l="1"/>
  <c r="M376" i="28"/>
  <c r="E376" i="28"/>
  <c r="L376" i="28"/>
  <c r="K376" i="28"/>
  <c r="J376" i="28"/>
  <c r="C377" i="28"/>
  <c r="N376" i="28"/>
  <c r="O376" i="28" s="1"/>
  <c r="P375" i="28"/>
  <c r="N375" i="28"/>
  <c r="O375" i="28" s="1"/>
  <c r="U674" i="27"/>
  <c r="R675" i="27" s="1"/>
  <c r="S675" i="27"/>
  <c r="K377" i="28" l="1"/>
  <c r="J377" i="28"/>
  <c r="M377" i="28"/>
  <c r="L377" i="28"/>
  <c r="I377" i="28"/>
  <c r="E377" i="28" s="1"/>
  <c r="P376" i="28"/>
  <c r="S676" i="27"/>
  <c r="U675" i="27"/>
  <c r="R676" i="27" s="1"/>
  <c r="P377" i="28" l="1"/>
  <c r="C378" i="28"/>
  <c r="N377" i="28"/>
  <c r="O377" i="28" s="1"/>
  <c r="U676" i="27"/>
  <c r="R677" i="27" s="1"/>
  <c r="S677" i="27"/>
  <c r="M378" i="28" l="1"/>
  <c r="L378" i="28"/>
  <c r="I378" i="28"/>
  <c r="E378" i="28" s="1"/>
  <c r="J378" i="28"/>
  <c r="K378" i="28"/>
  <c r="S678" i="27"/>
  <c r="U677" i="27"/>
  <c r="R678" i="27" s="1"/>
  <c r="P378" i="28" l="1"/>
  <c r="N378" i="28"/>
  <c r="O378" i="28" s="1"/>
  <c r="C379" i="28"/>
  <c r="S679" i="27"/>
  <c r="U678" i="27"/>
  <c r="R679" i="27" s="1"/>
  <c r="K379" i="28" l="1"/>
  <c r="J379" i="28"/>
  <c r="L379" i="28"/>
  <c r="M379" i="28"/>
  <c r="I379" i="28"/>
  <c r="E379" i="28" s="1"/>
  <c r="S680" i="27"/>
  <c r="U679" i="27"/>
  <c r="R680" i="27" s="1"/>
  <c r="P379" i="28" l="1"/>
  <c r="N379" i="28"/>
  <c r="O379" i="28" s="1"/>
  <c r="C380" i="28"/>
  <c r="S681" i="27"/>
  <c r="U680" i="27"/>
  <c r="R681" i="27" s="1"/>
  <c r="I380" i="28" l="1"/>
  <c r="M380" i="28"/>
  <c r="E380" i="28"/>
  <c r="L380" i="28"/>
  <c r="K380" i="28"/>
  <c r="J380" i="28"/>
  <c r="C381" i="28"/>
  <c r="U681" i="27"/>
  <c r="R682" i="27" s="1"/>
  <c r="S682" i="27"/>
  <c r="K381" i="28" l="1"/>
  <c r="J381" i="28"/>
  <c r="M381" i="28"/>
  <c r="L381" i="28"/>
  <c r="I381" i="28"/>
  <c r="E381" i="28" s="1"/>
  <c r="P380" i="28"/>
  <c r="N380" i="28"/>
  <c r="O380" i="28" s="1"/>
  <c r="U682" i="27"/>
  <c r="R683" i="27" s="1"/>
  <c r="S683" i="27"/>
  <c r="P381" i="28" l="1"/>
  <c r="C382" i="28"/>
  <c r="N381" i="28"/>
  <c r="O381" i="28" s="1"/>
  <c r="S684" i="27"/>
  <c r="U683" i="27"/>
  <c r="R684" i="27" s="1"/>
  <c r="M382" i="28" l="1"/>
  <c r="L382" i="28"/>
  <c r="I382" i="28"/>
  <c r="E382" i="28" s="1"/>
  <c r="J382" i="28"/>
  <c r="K382" i="28"/>
  <c r="U684" i="27"/>
  <c r="R685" i="27" s="1"/>
  <c r="S685" i="27"/>
  <c r="P382" i="28" l="1"/>
  <c r="N382" i="28"/>
  <c r="O382" i="28" s="1"/>
  <c r="C383" i="28"/>
  <c r="S686" i="27"/>
  <c r="U685" i="27"/>
  <c r="R686" i="27" s="1"/>
  <c r="K383" i="28" l="1"/>
  <c r="J383" i="28"/>
  <c r="L383" i="28"/>
  <c r="I383" i="28"/>
  <c r="M383" i="28"/>
  <c r="E383" i="28"/>
  <c r="U686" i="27"/>
  <c r="R687" i="27" s="1"/>
  <c r="S687" i="27"/>
  <c r="P383" i="28" l="1"/>
  <c r="N383" i="28"/>
  <c r="O383" i="28" s="1"/>
  <c r="C384" i="28"/>
  <c r="S688" i="27"/>
  <c r="U687" i="27"/>
  <c r="R688" i="27" s="1"/>
  <c r="I384" i="28" l="1"/>
  <c r="M384" i="28"/>
  <c r="E384" i="28"/>
  <c r="L384" i="28"/>
  <c r="K384" i="28"/>
  <c r="J384" i="28"/>
  <c r="C385" i="28"/>
  <c r="S689" i="27"/>
  <c r="U688" i="27"/>
  <c r="R689" i="27" s="1"/>
  <c r="K385" i="28" l="1"/>
  <c r="J385" i="28"/>
  <c r="M385" i="28"/>
  <c r="I385" i="28"/>
  <c r="E385" i="28" s="1"/>
  <c r="L385" i="28"/>
  <c r="P384" i="28"/>
  <c r="N384" i="28"/>
  <c r="O384" i="28" s="1"/>
  <c r="S690" i="27"/>
  <c r="U689" i="27"/>
  <c r="R690" i="27" s="1"/>
  <c r="P385" i="28" l="1"/>
  <c r="C386" i="28"/>
  <c r="N385" i="28"/>
  <c r="O385" i="28" s="1"/>
  <c r="U690" i="27"/>
  <c r="R691" i="27" s="1"/>
  <c r="S691" i="27"/>
  <c r="M386" i="28" l="1"/>
  <c r="L386" i="28"/>
  <c r="I386" i="28"/>
  <c r="E386" i="28" s="1"/>
  <c r="J386" i="28"/>
  <c r="K386" i="28"/>
  <c r="S692" i="27"/>
  <c r="U691" i="27"/>
  <c r="R692" i="27" s="1"/>
  <c r="P386" i="28" l="1"/>
  <c r="N386" i="28"/>
  <c r="O386" i="28" s="1"/>
  <c r="C387" i="28"/>
  <c r="U692" i="27"/>
  <c r="R693" i="27" s="1"/>
  <c r="S693" i="27"/>
  <c r="K387" i="28" l="1"/>
  <c r="J387" i="28"/>
  <c r="L387" i="28"/>
  <c r="M387" i="28"/>
  <c r="I387" i="28"/>
  <c r="E387" i="28" s="1"/>
  <c r="S694" i="27"/>
  <c r="U693" i="27"/>
  <c r="R694" i="27" s="1"/>
  <c r="P387" i="28" l="1"/>
  <c r="N387" i="28"/>
  <c r="O387" i="28" s="1"/>
  <c r="C388" i="28"/>
  <c r="U694" i="27"/>
  <c r="R695" i="27" s="1"/>
  <c r="S695" i="27"/>
  <c r="I388" i="28" l="1"/>
  <c r="M388" i="28"/>
  <c r="E388" i="28"/>
  <c r="L388" i="28"/>
  <c r="K388" i="28"/>
  <c r="J388" i="28"/>
  <c r="C389" i="28"/>
  <c r="S696" i="27"/>
  <c r="U695" i="27"/>
  <c r="R696" i="27" s="1"/>
  <c r="P388" i="28" l="1"/>
  <c r="N388" i="28"/>
  <c r="O388" i="28" s="1"/>
  <c r="K389" i="28"/>
  <c r="J389" i="28"/>
  <c r="L389" i="28"/>
  <c r="I389" i="28"/>
  <c r="E389" i="28" s="1"/>
  <c r="M389" i="28"/>
  <c r="S697" i="27"/>
  <c r="U696" i="27"/>
  <c r="R697" i="27" s="1"/>
  <c r="P389" i="28" l="1"/>
  <c r="N389" i="28"/>
  <c r="O389" i="28" s="1"/>
  <c r="C390" i="28"/>
  <c r="S698" i="27"/>
  <c r="U697" i="27"/>
  <c r="R698" i="27" s="1"/>
  <c r="M390" i="28" l="1"/>
  <c r="L390" i="28"/>
  <c r="I390" i="28"/>
  <c r="E390" i="28" s="1"/>
  <c r="J390" i="28"/>
  <c r="K390" i="28"/>
  <c r="U698" i="27"/>
  <c r="R699" i="27" s="1"/>
  <c r="S699" i="27"/>
  <c r="P390" i="28" l="1"/>
  <c r="N390" i="28"/>
  <c r="O390" i="28" s="1"/>
  <c r="C391" i="28"/>
  <c r="S700" i="27"/>
  <c r="U699" i="27"/>
  <c r="R700" i="27" s="1"/>
  <c r="K391" i="28" l="1"/>
  <c r="J391" i="28"/>
  <c r="L391" i="28"/>
  <c r="I391" i="28"/>
  <c r="E391" i="28"/>
  <c r="M391" i="28"/>
  <c r="U700" i="27"/>
  <c r="R701" i="27" s="1"/>
  <c r="S701" i="27"/>
  <c r="P391" i="28" l="1"/>
  <c r="N391" i="28"/>
  <c r="O391" i="28" s="1"/>
  <c r="C392" i="28"/>
  <c r="S702" i="27"/>
  <c r="U701" i="27"/>
  <c r="R702" i="27" s="1"/>
  <c r="I392" i="28" l="1"/>
  <c r="M392" i="28"/>
  <c r="E392" i="28"/>
  <c r="L392" i="28"/>
  <c r="K392" i="28"/>
  <c r="J392" i="28"/>
  <c r="C393" i="28"/>
  <c r="U702" i="27"/>
  <c r="R703" i="27" s="1"/>
  <c r="S703" i="27"/>
  <c r="K393" i="28" l="1"/>
  <c r="J393" i="28"/>
  <c r="M393" i="28"/>
  <c r="L393" i="28"/>
  <c r="I393" i="28"/>
  <c r="E393" i="28" s="1"/>
  <c r="P392" i="28"/>
  <c r="N392" i="28"/>
  <c r="O392" i="28" s="1"/>
  <c r="S704" i="27"/>
  <c r="U703" i="27"/>
  <c r="R704" i="27" s="1"/>
  <c r="P393" i="28" l="1"/>
  <c r="N393" i="28"/>
  <c r="O393" i="28" s="1"/>
  <c r="C394" i="28"/>
  <c r="S705" i="27"/>
  <c r="U704" i="27"/>
  <c r="R705" i="27" s="1"/>
  <c r="M394" i="28" l="1"/>
  <c r="L394" i="28"/>
  <c r="I394" i="28"/>
  <c r="E394" i="28" s="1"/>
  <c r="J394" i="28"/>
  <c r="K394" i="28"/>
  <c r="S706" i="27"/>
  <c r="U705" i="27"/>
  <c r="R706" i="27" s="1"/>
  <c r="P394" i="28" l="1"/>
  <c r="N394" i="28"/>
  <c r="O394" i="28" s="1"/>
  <c r="C395" i="28"/>
  <c r="U706" i="27"/>
  <c r="R707" i="27" s="1"/>
  <c r="S707" i="27"/>
  <c r="K395" i="28" l="1"/>
  <c r="J395" i="28"/>
  <c r="L395" i="28"/>
  <c r="I395" i="28"/>
  <c r="E395" i="28"/>
  <c r="M395" i="28"/>
  <c r="S708" i="27"/>
  <c r="U707" i="27"/>
  <c r="R708" i="27" s="1"/>
  <c r="P395" i="28" l="1"/>
  <c r="N395" i="28"/>
  <c r="O395" i="28" s="1"/>
  <c r="C396" i="28"/>
  <c r="U708" i="27"/>
  <c r="R709" i="27" s="1"/>
  <c r="S709" i="27"/>
  <c r="I396" i="28" l="1"/>
  <c r="M396" i="28"/>
  <c r="E396" i="28"/>
  <c r="L396" i="28"/>
  <c r="J396" i="28"/>
  <c r="K396" i="28"/>
  <c r="C397" i="28"/>
  <c r="S710" i="27"/>
  <c r="U709" i="27"/>
  <c r="R710" i="27" s="1"/>
  <c r="K397" i="28" l="1"/>
  <c r="J397" i="28"/>
  <c r="I397" i="28"/>
  <c r="E397" i="28" s="1"/>
  <c r="M397" i="28"/>
  <c r="L397" i="28"/>
  <c r="P396" i="28"/>
  <c r="N396" i="28"/>
  <c r="O396" i="28" s="1"/>
  <c r="U710" i="27"/>
  <c r="R711" i="27" s="1"/>
  <c r="S711" i="27"/>
  <c r="P397" i="28" l="1"/>
  <c r="N397" i="28"/>
  <c r="O397" i="28" s="1"/>
  <c r="C398" i="28"/>
  <c r="S712" i="27"/>
  <c r="U711" i="27"/>
  <c r="R712" i="27" s="1"/>
  <c r="M398" i="28" l="1"/>
  <c r="L398" i="28"/>
  <c r="I398" i="28"/>
  <c r="E398" i="28" s="1"/>
  <c r="J398" i="28"/>
  <c r="K398" i="28"/>
  <c r="S713" i="27"/>
  <c r="U712" i="27"/>
  <c r="R713" i="27" s="1"/>
  <c r="P398" i="28" l="1"/>
  <c r="N398" i="28"/>
  <c r="O398" i="28" s="1"/>
  <c r="C399" i="28"/>
  <c r="U713" i="27"/>
  <c r="R714" i="27" s="1"/>
  <c r="S714" i="27"/>
  <c r="K399" i="28" l="1"/>
  <c r="J399" i="28"/>
  <c r="L399" i="28"/>
  <c r="I399" i="28"/>
  <c r="E399" i="28"/>
  <c r="M399" i="28"/>
  <c r="U714" i="27"/>
  <c r="R715" i="27" s="1"/>
  <c r="S715" i="27"/>
  <c r="P399" i="28" l="1"/>
  <c r="N399" i="28"/>
  <c r="O399" i="28" s="1"/>
  <c r="C400" i="28"/>
  <c r="S716" i="27"/>
  <c r="U715" i="27"/>
  <c r="R716" i="27" s="1"/>
  <c r="I400" i="28" l="1"/>
  <c r="M400" i="28"/>
  <c r="E400" i="28"/>
  <c r="L400" i="28"/>
  <c r="K400" i="28"/>
  <c r="J400" i="28"/>
  <c r="C401" i="28"/>
  <c r="U716" i="27"/>
  <c r="R717" i="27" s="1"/>
  <c r="S717" i="27"/>
  <c r="K401" i="28" l="1"/>
  <c r="J401" i="28"/>
  <c r="M401" i="28"/>
  <c r="L401" i="28"/>
  <c r="I401" i="28"/>
  <c r="E401" i="28" s="1"/>
  <c r="P400" i="28"/>
  <c r="N400" i="28"/>
  <c r="O400" i="28" s="1"/>
  <c r="S718" i="27"/>
  <c r="U717" i="27"/>
  <c r="R718" i="27" s="1"/>
  <c r="P401" i="28" l="1"/>
  <c r="N401" i="28"/>
  <c r="O401" i="28" s="1"/>
  <c r="C402" i="28"/>
  <c r="U718" i="27"/>
  <c r="R719" i="27" s="1"/>
  <c r="S719" i="27"/>
  <c r="M402" i="28" l="1"/>
  <c r="L402" i="28"/>
  <c r="I402" i="28"/>
  <c r="E402" i="28" s="1"/>
  <c r="J402" i="28"/>
  <c r="K402" i="28"/>
  <c r="S720" i="27"/>
  <c r="U719" i="27"/>
  <c r="R720" i="27" s="1"/>
  <c r="P402" i="28" l="1"/>
  <c r="N402" i="28"/>
  <c r="O402" i="28" s="1"/>
  <c r="C403" i="28"/>
  <c r="S721" i="27"/>
  <c r="U720" i="27"/>
  <c r="R721" i="27" s="1"/>
  <c r="K403" i="28" l="1"/>
  <c r="J403" i="28"/>
  <c r="L403" i="28"/>
  <c r="M403" i="28"/>
  <c r="I403" i="28"/>
  <c r="E403" i="28"/>
  <c r="S722" i="27"/>
  <c r="U721" i="27"/>
  <c r="R722" i="27" s="1"/>
  <c r="P403" i="28" l="1"/>
  <c r="N403" i="28"/>
  <c r="O403" i="28" s="1"/>
  <c r="C404" i="28"/>
  <c r="U722" i="27"/>
  <c r="R723" i="27" s="1"/>
  <c r="S723" i="27"/>
  <c r="I404" i="28" l="1"/>
  <c r="M404" i="28"/>
  <c r="E404" i="28"/>
  <c r="C405" i="28" s="1"/>
  <c r="L404" i="28"/>
  <c r="K404" i="28"/>
  <c r="J404" i="28"/>
  <c r="S724" i="27"/>
  <c r="U723" i="27"/>
  <c r="R724" i="27" s="1"/>
  <c r="K405" i="28" l="1"/>
  <c r="J405" i="28"/>
  <c r="L405" i="28"/>
  <c r="I405" i="28"/>
  <c r="E405" i="28" s="1"/>
  <c r="M405" i="28"/>
  <c r="P404" i="28"/>
  <c r="N404" i="28"/>
  <c r="O404" i="28" s="1"/>
  <c r="U724" i="27"/>
  <c r="R725" i="27" s="1"/>
  <c r="S725" i="27"/>
  <c r="P405" i="28" l="1"/>
  <c r="N405" i="28"/>
  <c r="O405" i="28" s="1"/>
  <c r="C406" i="28"/>
  <c r="S726" i="27"/>
  <c r="U725" i="27"/>
  <c r="R726" i="27" s="1"/>
  <c r="M406" i="28" l="1"/>
  <c r="L406" i="28"/>
  <c r="I406" i="28"/>
  <c r="E406" i="28" s="1"/>
  <c r="J406" i="28"/>
  <c r="K406" i="28"/>
  <c r="U726" i="27"/>
  <c r="R727" i="27" s="1"/>
  <c r="S727" i="27"/>
  <c r="P406" i="28" l="1"/>
  <c r="N406" i="28"/>
  <c r="O406" i="28" s="1"/>
  <c r="C407" i="28"/>
  <c r="S728" i="27"/>
  <c r="U727" i="27"/>
  <c r="R728" i="27" s="1"/>
  <c r="K407" i="28" l="1"/>
  <c r="J407" i="28"/>
  <c r="L407" i="28"/>
  <c r="I407" i="28"/>
  <c r="E407" i="28" s="1"/>
  <c r="M407" i="28"/>
  <c r="S729" i="27"/>
  <c r="U728" i="27"/>
  <c r="R729" i="27" s="1"/>
  <c r="P407" i="28" l="1"/>
  <c r="N407" i="28"/>
  <c r="O407" i="28" s="1"/>
  <c r="S730" i="27"/>
  <c r="U729" i="27"/>
  <c r="R730" i="27" s="1"/>
  <c r="U730" i="27" l="1"/>
  <c r="R731" i="27" s="1"/>
  <c r="S731" i="27"/>
  <c r="S732" i="27" l="1"/>
  <c r="U731" i="27"/>
  <c r="R732" i="27" s="1"/>
  <c r="U732" i="27" l="1"/>
  <c r="R733" i="27" s="1"/>
  <c r="S733" i="27"/>
  <c r="S734" i="27" l="1"/>
  <c r="U733" i="27"/>
  <c r="R734" i="27" s="1"/>
  <c r="U734" i="27" l="1"/>
  <c r="R735" i="27" s="1"/>
  <c r="S735" i="27"/>
  <c r="S736" i="27" l="1"/>
  <c r="U735" i="27"/>
  <c r="R736" i="27" s="1"/>
  <c r="S737" i="27" l="1"/>
  <c r="U736" i="27"/>
  <c r="R737" i="27" s="1"/>
  <c r="S738" i="27" l="1"/>
  <c r="U737" i="27"/>
  <c r="R738" i="27" s="1"/>
  <c r="U738" i="27" l="1"/>
  <c r="R739" i="27" s="1"/>
  <c r="S739" i="27"/>
  <c r="S740" i="27" l="1"/>
  <c r="U739" i="27"/>
  <c r="R740" i="27" s="1"/>
  <c r="U740" i="27" l="1"/>
  <c r="R741" i="27" s="1"/>
  <c r="S741" i="27"/>
  <c r="S742" i="27" l="1"/>
  <c r="U741" i="27"/>
  <c r="R742" i="27" s="1"/>
  <c r="U742" i="27" l="1"/>
  <c r="R743" i="27" s="1"/>
  <c r="S743" i="27"/>
  <c r="S744" i="27" l="1"/>
  <c r="U743" i="27"/>
  <c r="R744" i="27" s="1"/>
  <c r="S745" i="27" l="1"/>
  <c r="U744" i="27"/>
  <c r="R745" i="27" s="1"/>
  <c r="U745" i="27" l="1"/>
  <c r="R746" i="27" s="1"/>
  <c r="S746" i="27"/>
  <c r="U746" i="27" l="1"/>
  <c r="R747" i="27" s="1"/>
  <c r="S747" i="27"/>
  <c r="S748" i="27" l="1"/>
  <c r="U747" i="27"/>
  <c r="R748" i="27" s="1"/>
  <c r="U748" i="27" l="1"/>
  <c r="R749" i="27" s="1"/>
  <c r="S749" i="27"/>
  <c r="S750" i="27" l="1"/>
  <c r="U749" i="27"/>
  <c r="R750" i="27" s="1"/>
  <c r="U750" i="27" l="1"/>
  <c r="R751" i="27" s="1"/>
  <c r="S751" i="27"/>
  <c r="S752" i="27" l="1"/>
  <c r="U751" i="27"/>
  <c r="R752" i="27" s="1"/>
  <c r="S753" i="27" l="1"/>
  <c r="U752" i="27"/>
  <c r="R753" i="27" s="1"/>
  <c r="S754" i="27" l="1"/>
  <c r="U753" i="27"/>
  <c r="R754" i="27" s="1"/>
  <c r="U754" i="27" l="1"/>
  <c r="R755" i="27" s="1"/>
  <c r="S755" i="27"/>
  <c r="S756" i="27" l="1"/>
  <c r="U755" i="27"/>
  <c r="R756" i="27" s="1"/>
  <c r="U756" i="27" l="1"/>
  <c r="R757" i="27" s="1"/>
  <c r="S757" i="27"/>
  <c r="S758" i="27" l="1"/>
  <c r="U757" i="27"/>
  <c r="R758" i="27" s="1"/>
  <c r="U758" i="27" l="1"/>
  <c r="R759" i="27" s="1"/>
  <c r="S759" i="27"/>
  <c r="S760" i="27" l="1"/>
  <c r="U759" i="27"/>
  <c r="R760" i="27" s="1"/>
  <c r="S761" i="27" l="1"/>
  <c r="U760" i="27"/>
  <c r="R761" i="27" s="1"/>
  <c r="S762" i="27" l="1"/>
  <c r="U761" i="27"/>
  <c r="R762" i="27" s="1"/>
  <c r="U762" i="27" l="1"/>
  <c r="R763" i="27" s="1"/>
  <c r="S763" i="27"/>
  <c r="S764" i="27" l="1"/>
  <c r="U763" i="27"/>
  <c r="R764" i="27" s="1"/>
  <c r="U764" i="27" l="1"/>
  <c r="R765" i="27" s="1"/>
  <c r="S765" i="27"/>
  <c r="S766" i="27" l="1"/>
  <c r="U765" i="27"/>
  <c r="R766" i="27" s="1"/>
  <c r="U766" i="27" l="1"/>
  <c r="R767" i="27" s="1"/>
  <c r="S767" i="27"/>
  <c r="S768" i="27" l="1"/>
  <c r="U767" i="27"/>
  <c r="R768" i="27" s="1"/>
  <c r="S769" i="27" l="1"/>
  <c r="U768" i="27"/>
  <c r="R769" i="27" s="1"/>
  <c r="S770" i="27" l="1"/>
  <c r="U769" i="27"/>
  <c r="R770" i="27" s="1"/>
  <c r="U770" i="27" l="1"/>
  <c r="R771" i="27" s="1"/>
  <c r="S771" i="27"/>
  <c r="S772" i="27" l="1"/>
  <c r="U771" i="27"/>
  <c r="R772" i="27" s="1"/>
  <c r="U772" i="27" l="1"/>
  <c r="R773" i="27" s="1"/>
  <c r="S773" i="27"/>
  <c r="S774" i="27" l="1"/>
  <c r="U773" i="27"/>
  <c r="R774" i="27" s="1"/>
  <c r="U774" i="27" l="1"/>
  <c r="R775" i="27" s="1"/>
  <c r="S775" i="27"/>
  <c r="S776" i="27" l="1"/>
  <c r="U775" i="27"/>
  <c r="R776" i="27" s="1"/>
  <c r="S777" i="27" l="1"/>
  <c r="U776" i="27"/>
  <c r="R777" i="27" s="1"/>
  <c r="U777" i="27" l="1"/>
  <c r="R778" i="27" s="1"/>
  <c r="S778" i="27"/>
  <c r="U778" i="27" l="1"/>
  <c r="R779" i="27" s="1"/>
  <c r="S779" i="27"/>
  <c r="S780" i="27" l="1"/>
  <c r="U779" i="27"/>
  <c r="R780" i="27" s="1"/>
  <c r="U780" i="27" l="1"/>
  <c r="R781" i="27" s="1"/>
  <c r="S781" i="27"/>
  <c r="S782" i="27" l="1"/>
  <c r="U781" i="27"/>
  <c r="R782" i="27" s="1"/>
  <c r="U782" i="27" l="1"/>
  <c r="R783" i="27" s="1"/>
  <c r="S783" i="27"/>
  <c r="S784" i="27" l="1"/>
  <c r="U783" i="27"/>
  <c r="R784" i="27" s="1"/>
  <c r="S785" i="27" l="1"/>
  <c r="U784" i="27"/>
  <c r="R785" i="27" s="1"/>
  <c r="S786" i="27" l="1"/>
  <c r="U785" i="27"/>
  <c r="R786" i="27" s="1"/>
  <c r="U786" i="27" l="1"/>
  <c r="R787" i="27" s="1"/>
  <c r="S787" i="27"/>
  <c r="S788" i="27" l="1"/>
  <c r="U787" i="27"/>
  <c r="R788" i="27" s="1"/>
  <c r="U788" i="27" l="1"/>
  <c r="R789" i="27" s="1"/>
  <c r="S789" i="27"/>
  <c r="S790" i="27" l="1"/>
  <c r="U789" i="27"/>
  <c r="R790" i="27" s="1"/>
  <c r="U790" i="27" l="1"/>
  <c r="R791" i="27" s="1"/>
  <c r="S791" i="27"/>
  <c r="S792" i="27" l="1"/>
  <c r="U791" i="27"/>
  <c r="R792" i="27" s="1"/>
  <c r="S793" i="27" l="1"/>
  <c r="U792" i="27"/>
  <c r="R793" i="27" s="1"/>
  <c r="S794" i="27" l="1"/>
  <c r="U793" i="27"/>
  <c r="R794" i="27" s="1"/>
  <c r="U794" i="27" l="1"/>
  <c r="R795" i="27" s="1"/>
  <c r="S795" i="27"/>
  <c r="S796" i="27" l="1"/>
  <c r="U795" i="27"/>
  <c r="R796" i="27" s="1"/>
  <c r="U796" i="27" l="1"/>
  <c r="R797" i="27" s="1"/>
  <c r="S797" i="27"/>
  <c r="S798" i="27" l="1"/>
  <c r="U797" i="27"/>
  <c r="R798" i="27" s="1"/>
  <c r="U798" i="27" l="1"/>
  <c r="R799" i="27" s="1"/>
  <c r="S799" i="27"/>
  <c r="S800" i="27" l="1"/>
  <c r="U799" i="27"/>
  <c r="R800" i="27" s="1"/>
  <c r="S801" i="27" l="1"/>
  <c r="U800" i="27"/>
  <c r="R801" i="27" s="1"/>
  <c r="S802" i="27" l="1"/>
  <c r="U801" i="27"/>
  <c r="R802" i="27" s="1"/>
  <c r="U802" i="27" l="1"/>
  <c r="R803" i="27" s="1"/>
  <c r="S803" i="27"/>
  <c r="S804" i="27" l="1"/>
  <c r="U803" i="27"/>
  <c r="R804" i="27" s="1"/>
  <c r="U804" i="27" l="1"/>
  <c r="R805" i="27" s="1"/>
  <c r="S805" i="27"/>
  <c r="S806" i="27" l="1"/>
  <c r="U805" i="27"/>
  <c r="R806" i="27" s="1"/>
  <c r="U806" i="27" l="1"/>
  <c r="R807" i="27" s="1"/>
  <c r="S807" i="27"/>
  <c r="S808" i="27" l="1"/>
  <c r="U807" i="27"/>
  <c r="R808" i="27" s="1"/>
  <c r="S809" i="27" l="1"/>
  <c r="U808" i="27"/>
  <c r="R809" i="27" s="1"/>
  <c r="U809" i="27" l="1"/>
  <c r="R810" i="27" s="1"/>
  <c r="S810" i="27"/>
  <c r="U810" i="27" l="1"/>
  <c r="R811" i="27" s="1"/>
  <c r="S811" i="27"/>
  <c r="S812" i="27" l="1"/>
  <c r="U811" i="27"/>
  <c r="R812" i="27" s="1"/>
  <c r="U812" i="27" l="1"/>
  <c r="R813" i="27" s="1"/>
  <c r="S813" i="27"/>
  <c r="S814" i="27" l="1"/>
  <c r="U813" i="27"/>
  <c r="R814" i="27" s="1"/>
  <c r="U814" i="27" l="1"/>
  <c r="Q12" i="23" l="1"/>
  <c r="P12" i="23"/>
  <c r="O12" i="23"/>
  <c r="Q11" i="23"/>
  <c r="P11" i="23"/>
  <c r="O11" i="23"/>
  <c r="K8" i="23"/>
  <c r="H8" i="23"/>
  <c r="G8" i="23"/>
  <c r="I8" i="23" s="1"/>
  <c r="F8" i="23"/>
  <c r="J8" i="23" s="1"/>
  <c r="N8" i="23" s="1"/>
  <c r="K7" i="23"/>
  <c r="H7" i="23"/>
  <c r="G7" i="23"/>
  <c r="I7" i="23" s="1"/>
  <c r="F7" i="23"/>
  <c r="J7" i="23" s="1"/>
  <c r="N7" i="23" s="1"/>
  <c r="K6" i="23"/>
  <c r="E11" i="23" s="1"/>
  <c r="H6" i="23"/>
  <c r="G6" i="23"/>
  <c r="I6" i="23" s="1"/>
  <c r="F6" i="23"/>
  <c r="J6" i="23" s="1"/>
  <c r="G4" i="21"/>
  <c r="C3" i="21" s="1"/>
  <c r="B4" i="21" s="1"/>
  <c r="K4" i="21" s="1"/>
  <c r="A6" i="21"/>
  <c r="A7" i="21" s="1"/>
  <c r="A8" i="21"/>
  <c r="A9" i="21" s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G4" i="20"/>
  <c r="C3" i="20" s="1"/>
  <c r="B4" i="20" s="1"/>
  <c r="J4" i="20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G4" i="19"/>
  <c r="C3" i="19" s="1"/>
  <c r="B4" i="19" s="1"/>
  <c r="G5" i="20" l="1"/>
  <c r="C4" i="20"/>
  <c r="N6" i="23"/>
  <c r="D11" i="23"/>
  <c r="M6" i="23"/>
  <c r="C11" i="23"/>
  <c r="F11" i="23" s="1"/>
  <c r="L6" i="23"/>
  <c r="O6" i="23" s="1"/>
  <c r="R6" i="23" s="1"/>
  <c r="M7" i="23"/>
  <c r="U7" i="23" s="1"/>
  <c r="L7" i="23"/>
  <c r="O7" i="23" s="1"/>
  <c r="R7" i="23" s="1"/>
  <c r="M8" i="23"/>
  <c r="U8" i="23" s="1"/>
  <c r="L8" i="23"/>
  <c r="O8" i="23" s="1"/>
  <c r="R8" i="23" s="1"/>
  <c r="P6" i="23"/>
  <c r="S6" i="23" s="1"/>
  <c r="P7" i="23"/>
  <c r="S7" i="23" s="1"/>
  <c r="Q6" i="23"/>
  <c r="T6" i="23" s="1"/>
  <c r="Q7" i="23"/>
  <c r="T7" i="23" s="1"/>
  <c r="Q8" i="23"/>
  <c r="T8" i="23" s="1"/>
  <c r="K9" i="23"/>
  <c r="H4" i="21"/>
  <c r="I4" i="21"/>
  <c r="C4" i="21"/>
  <c r="B5" i="21" s="1"/>
  <c r="J4" i="21"/>
  <c r="G5" i="21"/>
  <c r="I4" i="20"/>
  <c r="B5" i="20"/>
  <c r="H4" i="20"/>
  <c r="K4" i="20"/>
  <c r="H4" i="19"/>
  <c r="K4" i="19"/>
  <c r="J4" i="19"/>
  <c r="I4" i="19"/>
  <c r="G5" i="19"/>
  <c r="C4" i="19"/>
  <c r="B5" i="19" s="1"/>
  <c r="M13" i="23" l="1"/>
  <c r="U6" i="23"/>
  <c r="G11" i="23"/>
  <c r="M11" i="23" s="1"/>
  <c r="M9" i="23"/>
  <c r="P8" i="23"/>
  <c r="S8" i="23" s="1"/>
  <c r="I5" i="21"/>
  <c r="C5" i="21"/>
  <c r="B6" i="21" s="1"/>
  <c r="J5" i="21"/>
  <c r="K5" i="21"/>
  <c r="G6" i="21"/>
  <c r="H5" i="21"/>
  <c r="J5" i="20"/>
  <c r="C5" i="20"/>
  <c r="B6" i="20" s="1"/>
  <c r="I5" i="20"/>
  <c r="K5" i="20"/>
  <c r="H5" i="20"/>
  <c r="G6" i="20"/>
  <c r="I5" i="19"/>
  <c r="H5" i="19"/>
  <c r="K5" i="19"/>
  <c r="G6" i="19"/>
  <c r="J5" i="19"/>
  <c r="C5" i="19"/>
  <c r="B6" i="19" s="1"/>
  <c r="M12" i="23" l="1"/>
  <c r="G13" i="23" s="1"/>
  <c r="I6" i="21"/>
  <c r="C6" i="21"/>
  <c r="B7" i="21" s="1"/>
  <c r="J6" i="21"/>
  <c r="K6" i="21"/>
  <c r="G7" i="21"/>
  <c r="H6" i="21"/>
  <c r="J6" i="20"/>
  <c r="C6" i="20"/>
  <c r="B7" i="20"/>
  <c r="I6" i="20"/>
  <c r="H6" i="20"/>
  <c r="K6" i="20"/>
  <c r="G7" i="20"/>
  <c r="I6" i="19"/>
  <c r="H6" i="19"/>
  <c r="J6" i="19"/>
  <c r="G7" i="19"/>
  <c r="C6" i="19"/>
  <c r="B7" i="19" s="1"/>
  <c r="K6" i="19"/>
  <c r="I7" i="21" l="1"/>
  <c r="C7" i="21"/>
  <c r="B8" i="21" s="1"/>
  <c r="J7" i="21"/>
  <c r="K7" i="21"/>
  <c r="G8" i="21"/>
  <c r="H7" i="21"/>
  <c r="J7" i="20"/>
  <c r="C7" i="20"/>
  <c r="B8" i="20" s="1"/>
  <c r="I7" i="20"/>
  <c r="K7" i="20"/>
  <c r="H7" i="20"/>
  <c r="G8" i="20"/>
  <c r="I7" i="19"/>
  <c r="H7" i="19"/>
  <c r="J7" i="19"/>
  <c r="G8" i="19"/>
  <c r="C7" i="19"/>
  <c r="B8" i="19" s="1"/>
  <c r="K7" i="19"/>
  <c r="I8" i="21" l="1"/>
  <c r="C8" i="21"/>
  <c r="B9" i="21" s="1"/>
  <c r="J8" i="21"/>
  <c r="K8" i="21"/>
  <c r="G9" i="21"/>
  <c r="H8" i="21"/>
  <c r="J8" i="20"/>
  <c r="C8" i="20"/>
  <c r="B9" i="20" s="1"/>
  <c r="I8" i="20"/>
  <c r="H8" i="20"/>
  <c r="K8" i="20"/>
  <c r="G9" i="20"/>
  <c r="I8" i="19"/>
  <c r="H8" i="19"/>
  <c r="J8" i="19"/>
  <c r="G9" i="19"/>
  <c r="C8" i="19"/>
  <c r="B9" i="19" s="1"/>
  <c r="K8" i="19"/>
  <c r="I9" i="21" l="1"/>
  <c r="C9" i="21"/>
  <c r="B10" i="21" s="1"/>
  <c r="J9" i="21"/>
  <c r="K9" i="21"/>
  <c r="G10" i="21"/>
  <c r="H9" i="21"/>
  <c r="J9" i="20"/>
  <c r="C9" i="20"/>
  <c r="B10" i="20" s="1"/>
  <c r="I9" i="20"/>
  <c r="K9" i="20"/>
  <c r="H9" i="20"/>
  <c r="G10" i="20"/>
  <c r="I9" i="19"/>
  <c r="H9" i="19"/>
  <c r="J9" i="19"/>
  <c r="G10" i="19"/>
  <c r="C9" i="19"/>
  <c r="B10" i="19" s="1"/>
  <c r="K9" i="19"/>
  <c r="I10" i="21" l="1"/>
  <c r="C10" i="21"/>
  <c r="B11" i="21" s="1"/>
  <c r="J10" i="21"/>
  <c r="K10" i="21"/>
  <c r="G11" i="21"/>
  <c r="H10" i="21"/>
  <c r="J10" i="20"/>
  <c r="C10" i="20"/>
  <c r="B11" i="20" s="1"/>
  <c r="I10" i="20"/>
  <c r="H10" i="20"/>
  <c r="K10" i="20"/>
  <c r="G11" i="20"/>
  <c r="I10" i="19"/>
  <c r="H10" i="19"/>
  <c r="J10" i="19"/>
  <c r="G11" i="19"/>
  <c r="C10" i="19"/>
  <c r="B11" i="19" s="1"/>
  <c r="K10" i="19"/>
  <c r="I11" i="21" l="1"/>
  <c r="C11" i="21"/>
  <c r="B12" i="21" s="1"/>
  <c r="J11" i="21"/>
  <c r="K11" i="21"/>
  <c r="G12" i="21"/>
  <c r="H11" i="21"/>
  <c r="J11" i="20"/>
  <c r="C11" i="20"/>
  <c r="B12" i="20" s="1"/>
  <c r="I11" i="20"/>
  <c r="K11" i="20"/>
  <c r="H11" i="20"/>
  <c r="G12" i="20"/>
  <c r="I11" i="19"/>
  <c r="H11" i="19"/>
  <c r="J11" i="19"/>
  <c r="G12" i="19"/>
  <c r="C11" i="19"/>
  <c r="B12" i="19" s="1"/>
  <c r="K11" i="19"/>
  <c r="I12" i="21" l="1"/>
  <c r="C12" i="21"/>
  <c r="B13" i="21" s="1"/>
  <c r="J12" i="21"/>
  <c r="K12" i="21"/>
  <c r="G13" i="21"/>
  <c r="H12" i="21"/>
  <c r="J12" i="20"/>
  <c r="C12" i="20"/>
  <c r="B13" i="20" s="1"/>
  <c r="I12" i="20"/>
  <c r="H12" i="20"/>
  <c r="K12" i="20"/>
  <c r="G13" i="20"/>
  <c r="I12" i="19"/>
  <c r="H12" i="19"/>
  <c r="J12" i="19"/>
  <c r="G13" i="19"/>
  <c r="C12" i="19"/>
  <c r="B13" i="19" s="1"/>
  <c r="K12" i="19"/>
  <c r="I13" i="21" l="1"/>
  <c r="C13" i="21"/>
  <c r="B14" i="21" s="1"/>
  <c r="J13" i="21"/>
  <c r="K13" i="21"/>
  <c r="G14" i="21"/>
  <c r="H13" i="21"/>
  <c r="J13" i="20"/>
  <c r="C13" i="20"/>
  <c r="B14" i="20" s="1"/>
  <c r="I13" i="20"/>
  <c r="K13" i="20"/>
  <c r="H13" i="20"/>
  <c r="G14" i="20"/>
  <c r="I13" i="19"/>
  <c r="H13" i="19"/>
  <c r="J13" i="19"/>
  <c r="G14" i="19"/>
  <c r="C13" i="19"/>
  <c r="B14" i="19" s="1"/>
  <c r="K13" i="19"/>
  <c r="I14" i="21" l="1"/>
  <c r="C14" i="21"/>
  <c r="B15" i="21" s="1"/>
  <c r="J14" i="21"/>
  <c r="K14" i="21"/>
  <c r="G15" i="21"/>
  <c r="H14" i="21"/>
  <c r="J14" i="20"/>
  <c r="C14" i="20"/>
  <c r="B15" i="20" s="1"/>
  <c r="I14" i="20"/>
  <c r="H14" i="20"/>
  <c r="K14" i="20"/>
  <c r="G15" i="20"/>
  <c r="I14" i="19"/>
  <c r="H14" i="19"/>
  <c r="J14" i="19"/>
  <c r="G15" i="19"/>
  <c r="C14" i="19"/>
  <c r="B15" i="19" s="1"/>
  <c r="K14" i="19"/>
  <c r="I15" i="21" l="1"/>
  <c r="C15" i="21"/>
  <c r="B16" i="21" s="1"/>
  <c r="J15" i="21"/>
  <c r="K15" i="21"/>
  <c r="G16" i="21"/>
  <c r="H15" i="21"/>
  <c r="J15" i="20"/>
  <c r="C15" i="20"/>
  <c r="B16" i="20" s="1"/>
  <c r="I15" i="20"/>
  <c r="K15" i="20"/>
  <c r="H15" i="20"/>
  <c r="G16" i="20"/>
  <c r="I15" i="19"/>
  <c r="H15" i="19"/>
  <c r="J15" i="19"/>
  <c r="G16" i="19"/>
  <c r="C15" i="19"/>
  <c r="B16" i="19" s="1"/>
  <c r="K15" i="19"/>
  <c r="I16" i="21" l="1"/>
  <c r="C16" i="21"/>
  <c r="B17" i="21" s="1"/>
  <c r="J16" i="21"/>
  <c r="K16" i="21"/>
  <c r="G17" i="21"/>
  <c r="H16" i="21"/>
  <c r="J16" i="20"/>
  <c r="C16" i="20"/>
  <c r="B17" i="20" s="1"/>
  <c r="I16" i="20"/>
  <c r="H16" i="20"/>
  <c r="K16" i="20"/>
  <c r="G17" i="20"/>
  <c r="I16" i="19"/>
  <c r="H16" i="19"/>
  <c r="J16" i="19"/>
  <c r="G17" i="19"/>
  <c r="C16" i="19"/>
  <c r="B17" i="19" s="1"/>
  <c r="K16" i="19"/>
  <c r="I17" i="21" l="1"/>
  <c r="C17" i="21"/>
  <c r="B18" i="21" s="1"/>
  <c r="J17" i="21"/>
  <c r="K17" i="21"/>
  <c r="G18" i="21"/>
  <c r="H17" i="21"/>
  <c r="J17" i="20"/>
  <c r="C17" i="20"/>
  <c r="B18" i="20" s="1"/>
  <c r="I17" i="20"/>
  <c r="K17" i="20"/>
  <c r="H17" i="20"/>
  <c r="G18" i="20"/>
  <c r="I17" i="19"/>
  <c r="H17" i="19"/>
  <c r="J17" i="19"/>
  <c r="G18" i="19"/>
  <c r="C17" i="19"/>
  <c r="B18" i="19" s="1"/>
  <c r="K17" i="19"/>
  <c r="I18" i="21" l="1"/>
  <c r="C18" i="21"/>
  <c r="B19" i="21" s="1"/>
  <c r="J18" i="21"/>
  <c r="K18" i="21"/>
  <c r="G19" i="21"/>
  <c r="H18" i="21"/>
  <c r="J18" i="20"/>
  <c r="C18" i="20"/>
  <c r="B19" i="20" s="1"/>
  <c r="I18" i="20"/>
  <c r="H18" i="20"/>
  <c r="K18" i="20"/>
  <c r="G19" i="20"/>
  <c r="I18" i="19"/>
  <c r="H18" i="19"/>
  <c r="J18" i="19"/>
  <c r="G19" i="19"/>
  <c r="C18" i="19"/>
  <c r="B19" i="19" s="1"/>
  <c r="K18" i="19"/>
  <c r="I19" i="21" l="1"/>
  <c r="C19" i="21"/>
  <c r="B20" i="21" s="1"/>
  <c r="J19" i="21"/>
  <c r="K19" i="21"/>
  <c r="G20" i="21"/>
  <c r="H19" i="21"/>
  <c r="J19" i="20"/>
  <c r="C19" i="20"/>
  <c r="B20" i="20" s="1"/>
  <c r="I19" i="20"/>
  <c r="K19" i="20"/>
  <c r="H19" i="20"/>
  <c r="G20" i="20"/>
  <c r="I19" i="19"/>
  <c r="H19" i="19"/>
  <c r="J19" i="19"/>
  <c r="G20" i="19"/>
  <c r="C19" i="19"/>
  <c r="B20" i="19" s="1"/>
  <c r="K19" i="19"/>
  <c r="I20" i="21" l="1"/>
  <c r="C20" i="21"/>
  <c r="B21" i="21" s="1"/>
  <c r="J20" i="21"/>
  <c r="K20" i="21"/>
  <c r="G21" i="21"/>
  <c r="H20" i="21"/>
  <c r="J20" i="20"/>
  <c r="C20" i="20"/>
  <c r="B21" i="20" s="1"/>
  <c r="I20" i="20"/>
  <c r="H20" i="20"/>
  <c r="K20" i="20"/>
  <c r="G21" i="20"/>
  <c r="I20" i="19"/>
  <c r="H20" i="19"/>
  <c r="J20" i="19"/>
  <c r="G21" i="19"/>
  <c r="C20" i="19"/>
  <c r="B21" i="19" s="1"/>
  <c r="K20" i="19"/>
  <c r="I21" i="21" l="1"/>
  <c r="C21" i="21"/>
  <c r="B22" i="21" s="1"/>
  <c r="J21" i="21"/>
  <c r="K21" i="21"/>
  <c r="G22" i="21"/>
  <c r="H21" i="21"/>
  <c r="J21" i="20"/>
  <c r="C21" i="20"/>
  <c r="B22" i="20" s="1"/>
  <c r="I21" i="20"/>
  <c r="K21" i="20"/>
  <c r="H21" i="20"/>
  <c r="G22" i="20"/>
  <c r="I21" i="19"/>
  <c r="H21" i="19"/>
  <c r="J21" i="19"/>
  <c r="G22" i="19"/>
  <c r="C21" i="19"/>
  <c r="B22" i="19" s="1"/>
  <c r="K21" i="19"/>
  <c r="I22" i="21" l="1"/>
  <c r="C22" i="21"/>
  <c r="B23" i="21" s="1"/>
  <c r="J22" i="21"/>
  <c r="K22" i="21"/>
  <c r="G23" i="21"/>
  <c r="H22" i="21"/>
  <c r="J22" i="20"/>
  <c r="C22" i="20"/>
  <c r="B23" i="20" s="1"/>
  <c r="I22" i="20"/>
  <c r="H22" i="20"/>
  <c r="K22" i="20"/>
  <c r="G23" i="20"/>
  <c r="I22" i="19"/>
  <c r="H22" i="19"/>
  <c r="J22" i="19"/>
  <c r="G23" i="19"/>
  <c r="C22" i="19"/>
  <c r="B23" i="19" s="1"/>
  <c r="K22" i="19"/>
  <c r="I23" i="21" l="1"/>
  <c r="C23" i="21"/>
  <c r="B24" i="21" s="1"/>
  <c r="J23" i="21"/>
  <c r="K23" i="21"/>
  <c r="G24" i="21"/>
  <c r="H23" i="21"/>
  <c r="J23" i="20"/>
  <c r="C23" i="20"/>
  <c r="B24" i="20" s="1"/>
  <c r="I23" i="20"/>
  <c r="K23" i="20"/>
  <c r="H23" i="20"/>
  <c r="G24" i="20"/>
  <c r="I23" i="19"/>
  <c r="H23" i="19"/>
  <c r="J23" i="19"/>
  <c r="G24" i="19"/>
  <c r="C23" i="19"/>
  <c r="B24" i="19" s="1"/>
  <c r="K23" i="19"/>
  <c r="I24" i="21" l="1"/>
  <c r="C24" i="21"/>
  <c r="B25" i="21" s="1"/>
  <c r="J24" i="21"/>
  <c r="K24" i="21"/>
  <c r="G25" i="21"/>
  <c r="H24" i="21"/>
  <c r="J24" i="20"/>
  <c r="C24" i="20"/>
  <c r="B25" i="20" s="1"/>
  <c r="I24" i="20"/>
  <c r="H24" i="20"/>
  <c r="K24" i="20"/>
  <c r="G25" i="20"/>
  <c r="I24" i="19"/>
  <c r="H24" i="19"/>
  <c r="J24" i="19"/>
  <c r="G25" i="19"/>
  <c r="C24" i="19"/>
  <c r="B25" i="19" s="1"/>
  <c r="K24" i="19"/>
  <c r="I25" i="21" l="1"/>
  <c r="C25" i="21"/>
  <c r="B26" i="21" s="1"/>
  <c r="J25" i="21"/>
  <c r="K25" i="21"/>
  <c r="G26" i="21"/>
  <c r="H25" i="21"/>
  <c r="J25" i="20"/>
  <c r="C25" i="20"/>
  <c r="B26" i="20" s="1"/>
  <c r="I25" i="20"/>
  <c r="K25" i="20"/>
  <c r="H25" i="20"/>
  <c r="G26" i="20"/>
  <c r="I25" i="19"/>
  <c r="H25" i="19"/>
  <c r="J25" i="19"/>
  <c r="G26" i="19"/>
  <c r="C25" i="19"/>
  <c r="B26" i="19" s="1"/>
  <c r="K25" i="19"/>
  <c r="I26" i="21" l="1"/>
  <c r="C26" i="21"/>
  <c r="B27" i="21" s="1"/>
  <c r="J26" i="21"/>
  <c r="K26" i="21"/>
  <c r="G27" i="21"/>
  <c r="H26" i="21"/>
  <c r="J26" i="20"/>
  <c r="C26" i="20"/>
  <c r="B27" i="20" s="1"/>
  <c r="I26" i="20"/>
  <c r="H26" i="20"/>
  <c r="K26" i="20"/>
  <c r="G27" i="20"/>
  <c r="I26" i="19"/>
  <c r="H26" i="19"/>
  <c r="J26" i="19"/>
  <c r="G27" i="19"/>
  <c r="C26" i="19"/>
  <c r="B27" i="19" s="1"/>
  <c r="K26" i="19"/>
  <c r="I27" i="21" l="1"/>
  <c r="C27" i="21"/>
  <c r="B28" i="21" s="1"/>
  <c r="J27" i="21"/>
  <c r="K27" i="21"/>
  <c r="G28" i="21"/>
  <c r="H27" i="21"/>
  <c r="J27" i="20"/>
  <c r="C27" i="20"/>
  <c r="B28" i="20" s="1"/>
  <c r="I27" i="20"/>
  <c r="K27" i="20"/>
  <c r="H27" i="20"/>
  <c r="G28" i="20"/>
  <c r="I27" i="19"/>
  <c r="H27" i="19"/>
  <c r="J27" i="19"/>
  <c r="G28" i="19"/>
  <c r="C27" i="19"/>
  <c r="B28" i="19" s="1"/>
  <c r="K27" i="19"/>
  <c r="I28" i="21" l="1"/>
  <c r="C28" i="21"/>
  <c r="B29" i="21" s="1"/>
  <c r="J28" i="21"/>
  <c r="K28" i="21"/>
  <c r="G29" i="21"/>
  <c r="H28" i="21"/>
  <c r="J28" i="20"/>
  <c r="C28" i="20"/>
  <c r="B29" i="20" s="1"/>
  <c r="I28" i="20"/>
  <c r="H28" i="20"/>
  <c r="K28" i="20"/>
  <c r="G29" i="20"/>
  <c r="I28" i="19"/>
  <c r="H28" i="19"/>
  <c r="J28" i="19"/>
  <c r="G29" i="19"/>
  <c r="C28" i="19"/>
  <c r="B29" i="19" s="1"/>
  <c r="K28" i="19"/>
  <c r="I29" i="21" l="1"/>
  <c r="C29" i="21"/>
  <c r="B30" i="21" s="1"/>
  <c r="J29" i="21"/>
  <c r="K29" i="21"/>
  <c r="G30" i="21"/>
  <c r="H29" i="21"/>
  <c r="J29" i="20"/>
  <c r="C29" i="20"/>
  <c r="B30" i="20" s="1"/>
  <c r="I29" i="20"/>
  <c r="K29" i="20"/>
  <c r="H29" i="20"/>
  <c r="G30" i="20"/>
  <c r="I29" i="19"/>
  <c r="H29" i="19"/>
  <c r="J29" i="19"/>
  <c r="G30" i="19"/>
  <c r="C29" i="19"/>
  <c r="B30" i="19" s="1"/>
  <c r="K29" i="19"/>
  <c r="I30" i="21" l="1"/>
  <c r="C30" i="21"/>
  <c r="B31" i="21" s="1"/>
  <c r="J30" i="21"/>
  <c r="K30" i="21"/>
  <c r="G31" i="21"/>
  <c r="H30" i="21"/>
  <c r="J30" i="20"/>
  <c r="C30" i="20"/>
  <c r="B31" i="20" s="1"/>
  <c r="I30" i="20"/>
  <c r="H30" i="20"/>
  <c r="K30" i="20"/>
  <c r="G31" i="20"/>
  <c r="I30" i="19"/>
  <c r="H30" i="19"/>
  <c r="J30" i="19"/>
  <c r="G31" i="19"/>
  <c r="C30" i="19"/>
  <c r="B31" i="19" s="1"/>
  <c r="K30" i="19"/>
  <c r="I31" i="21" l="1"/>
  <c r="C31" i="21"/>
  <c r="B32" i="21" s="1"/>
  <c r="J31" i="21"/>
  <c r="K31" i="21"/>
  <c r="G32" i="21"/>
  <c r="H31" i="21"/>
  <c r="J31" i="20"/>
  <c r="C31" i="20"/>
  <c r="B32" i="20" s="1"/>
  <c r="I31" i="20"/>
  <c r="K31" i="20"/>
  <c r="H31" i="20"/>
  <c r="G32" i="20"/>
  <c r="I31" i="19"/>
  <c r="H31" i="19"/>
  <c r="J31" i="19"/>
  <c r="G32" i="19"/>
  <c r="C31" i="19"/>
  <c r="B32" i="19" s="1"/>
  <c r="K31" i="19"/>
  <c r="I32" i="21" l="1"/>
  <c r="C32" i="21"/>
  <c r="B33" i="21" s="1"/>
  <c r="J32" i="21"/>
  <c r="K32" i="21"/>
  <c r="G33" i="21"/>
  <c r="H32" i="21"/>
  <c r="J32" i="20"/>
  <c r="C32" i="20"/>
  <c r="B33" i="20" s="1"/>
  <c r="I32" i="20"/>
  <c r="H32" i="20"/>
  <c r="K32" i="20"/>
  <c r="G33" i="20"/>
  <c r="I32" i="19"/>
  <c r="H32" i="19"/>
  <c r="J32" i="19"/>
  <c r="G33" i="19"/>
  <c r="C32" i="19"/>
  <c r="B33" i="19" s="1"/>
  <c r="K32" i="19"/>
  <c r="I33" i="21" l="1"/>
  <c r="C33" i="21"/>
  <c r="B34" i="21" s="1"/>
  <c r="J33" i="21"/>
  <c r="K33" i="21"/>
  <c r="G34" i="21"/>
  <c r="H33" i="21"/>
  <c r="J33" i="20"/>
  <c r="C33" i="20"/>
  <c r="B34" i="20" s="1"/>
  <c r="I33" i="20"/>
  <c r="K33" i="20"/>
  <c r="H33" i="20"/>
  <c r="G34" i="20"/>
  <c r="I33" i="19"/>
  <c r="H33" i="19"/>
  <c r="J33" i="19"/>
  <c r="G34" i="19"/>
  <c r="C33" i="19"/>
  <c r="B34" i="19" s="1"/>
  <c r="K33" i="19"/>
  <c r="I34" i="21" l="1"/>
  <c r="C34" i="21"/>
  <c r="B35" i="21" s="1"/>
  <c r="J34" i="21"/>
  <c r="K34" i="21"/>
  <c r="G35" i="21"/>
  <c r="H34" i="21"/>
  <c r="J34" i="20"/>
  <c r="C34" i="20"/>
  <c r="B35" i="20" s="1"/>
  <c r="I34" i="20"/>
  <c r="H34" i="20"/>
  <c r="K34" i="20"/>
  <c r="G35" i="20"/>
  <c r="I34" i="19"/>
  <c r="H34" i="19"/>
  <c r="J34" i="19"/>
  <c r="G35" i="19"/>
  <c r="C34" i="19"/>
  <c r="B35" i="19" s="1"/>
  <c r="K34" i="19"/>
  <c r="I35" i="21" l="1"/>
  <c r="C35" i="21"/>
  <c r="B36" i="21" s="1"/>
  <c r="J35" i="21"/>
  <c r="K35" i="21"/>
  <c r="G36" i="21"/>
  <c r="H35" i="21"/>
  <c r="J35" i="20"/>
  <c r="C35" i="20"/>
  <c r="B36" i="20" s="1"/>
  <c r="I35" i="20"/>
  <c r="K35" i="20"/>
  <c r="H35" i="20"/>
  <c r="G36" i="20"/>
  <c r="I35" i="19"/>
  <c r="H35" i="19"/>
  <c r="J35" i="19"/>
  <c r="G36" i="19"/>
  <c r="C35" i="19"/>
  <c r="B36" i="19" s="1"/>
  <c r="K35" i="19"/>
  <c r="I36" i="21" l="1"/>
  <c r="C36" i="21"/>
  <c r="B37" i="21" s="1"/>
  <c r="J36" i="21"/>
  <c r="K36" i="21"/>
  <c r="G37" i="21"/>
  <c r="H36" i="21"/>
  <c r="J36" i="20"/>
  <c r="C36" i="20"/>
  <c r="B37" i="20" s="1"/>
  <c r="I36" i="20"/>
  <c r="H36" i="20"/>
  <c r="K36" i="20"/>
  <c r="G37" i="20"/>
  <c r="I36" i="19"/>
  <c r="H36" i="19"/>
  <c r="J36" i="19"/>
  <c r="G37" i="19"/>
  <c r="C36" i="19"/>
  <c r="B37" i="19" s="1"/>
  <c r="K36" i="19"/>
  <c r="I37" i="21" l="1"/>
  <c r="C37" i="21"/>
  <c r="B38" i="21" s="1"/>
  <c r="J37" i="21"/>
  <c r="K37" i="21"/>
  <c r="G38" i="21"/>
  <c r="H37" i="21"/>
  <c r="J37" i="20"/>
  <c r="C37" i="20"/>
  <c r="B38" i="20" s="1"/>
  <c r="I37" i="20"/>
  <c r="G38" i="20"/>
  <c r="K37" i="20"/>
  <c r="H37" i="20"/>
  <c r="I37" i="19"/>
  <c r="H37" i="19"/>
  <c r="J37" i="19"/>
  <c r="G38" i="19"/>
  <c r="C37" i="19"/>
  <c r="B38" i="19" s="1"/>
  <c r="K37" i="19"/>
  <c r="I38" i="21" l="1"/>
  <c r="C38" i="21"/>
  <c r="B39" i="21" s="1"/>
  <c r="J38" i="21"/>
  <c r="K38" i="21"/>
  <c r="G39" i="21"/>
  <c r="H38" i="21"/>
  <c r="J38" i="20"/>
  <c r="C38" i="20"/>
  <c r="B39" i="20" s="1"/>
  <c r="I38" i="20"/>
  <c r="H38" i="20"/>
  <c r="K38" i="20"/>
  <c r="G39" i="20"/>
  <c r="I38" i="19"/>
  <c r="H38" i="19"/>
  <c r="J38" i="19"/>
  <c r="G39" i="19"/>
  <c r="C38" i="19"/>
  <c r="B39" i="19" s="1"/>
  <c r="K38" i="19"/>
  <c r="I39" i="21" l="1"/>
  <c r="C39" i="21"/>
  <c r="B40" i="21" s="1"/>
  <c r="J39" i="21"/>
  <c r="K39" i="21"/>
  <c r="G40" i="21"/>
  <c r="H39" i="21"/>
  <c r="J39" i="20"/>
  <c r="C39" i="20"/>
  <c r="B40" i="20" s="1"/>
  <c r="I39" i="20"/>
  <c r="G40" i="20"/>
  <c r="K39" i="20"/>
  <c r="H39" i="20"/>
  <c r="I39" i="19"/>
  <c r="H39" i="19"/>
  <c r="J39" i="19"/>
  <c r="G40" i="19"/>
  <c r="C39" i="19"/>
  <c r="B40" i="19" s="1"/>
  <c r="K39" i="19"/>
  <c r="I40" i="21" l="1"/>
  <c r="C40" i="21"/>
  <c r="B41" i="21" s="1"/>
  <c r="J40" i="21"/>
  <c r="K40" i="21"/>
  <c r="G41" i="21"/>
  <c r="H40" i="21"/>
  <c r="J40" i="20"/>
  <c r="C40" i="20"/>
  <c r="B41" i="20" s="1"/>
  <c r="I40" i="20"/>
  <c r="K40" i="20"/>
  <c r="H40" i="20"/>
  <c r="G41" i="20"/>
  <c r="I40" i="19"/>
  <c r="H40" i="19"/>
  <c r="J40" i="19"/>
  <c r="G41" i="19"/>
  <c r="C40" i="19"/>
  <c r="B41" i="19" s="1"/>
  <c r="K40" i="19"/>
  <c r="I41" i="21" l="1"/>
  <c r="C41" i="21"/>
  <c r="B42" i="21" s="1"/>
  <c r="J41" i="21"/>
  <c r="K41" i="21"/>
  <c r="G42" i="21"/>
  <c r="H41" i="21"/>
  <c r="J41" i="20"/>
  <c r="C41" i="20"/>
  <c r="B42" i="20" s="1"/>
  <c r="I41" i="20"/>
  <c r="H41" i="20"/>
  <c r="G42" i="20"/>
  <c r="K41" i="20"/>
  <c r="I41" i="19"/>
  <c r="H41" i="19"/>
  <c r="J41" i="19"/>
  <c r="G42" i="19"/>
  <c r="C41" i="19"/>
  <c r="B42" i="19" s="1"/>
  <c r="K41" i="19"/>
  <c r="I42" i="21" l="1"/>
  <c r="C42" i="21"/>
  <c r="B43" i="21" s="1"/>
  <c r="J42" i="21"/>
  <c r="H42" i="21"/>
  <c r="K42" i="21"/>
  <c r="G43" i="21"/>
  <c r="J42" i="20"/>
  <c r="C42" i="20"/>
  <c r="B43" i="20" s="1"/>
  <c r="I42" i="20"/>
  <c r="K42" i="20"/>
  <c r="H42" i="20"/>
  <c r="G43" i="20"/>
  <c r="I42" i="19"/>
  <c r="H42" i="19"/>
  <c r="J42" i="19"/>
  <c r="G43" i="19"/>
  <c r="C42" i="19"/>
  <c r="B43" i="19" s="1"/>
  <c r="K42" i="19"/>
  <c r="I43" i="21" l="1"/>
  <c r="C43" i="21"/>
  <c r="B44" i="21" s="1"/>
  <c r="J43" i="21"/>
  <c r="H43" i="21"/>
  <c r="K43" i="21"/>
  <c r="G44" i="21"/>
  <c r="J43" i="20"/>
  <c r="C43" i="20"/>
  <c r="B44" i="20" s="1"/>
  <c r="I43" i="20"/>
  <c r="H43" i="20"/>
  <c r="G44" i="20"/>
  <c r="K43" i="20"/>
  <c r="I43" i="19"/>
  <c r="H43" i="19"/>
  <c r="J43" i="19"/>
  <c r="G44" i="19"/>
  <c r="C43" i="19"/>
  <c r="B44" i="19" s="1"/>
  <c r="K43" i="19"/>
  <c r="I44" i="21" l="1"/>
  <c r="C44" i="21"/>
  <c r="B45" i="21" s="1"/>
  <c r="J44" i="21"/>
  <c r="H44" i="21"/>
  <c r="K44" i="21"/>
  <c r="G45" i="21"/>
  <c r="J44" i="20"/>
  <c r="C44" i="20"/>
  <c r="B45" i="20" s="1"/>
  <c r="I44" i="20"/>
  <c r="K44" i="20"/>
  <c r="H44" i="20"/>
  <c r="G45" i="20"/>
  <c r="I44" i="19"/>
  <c r="H44" i="19"/>
  <c r="J44" i="19"/>
  <c r="G45" i="19"/>
  <c r="C44" i="19"/>
  <c r="B45" i="19" s="1"/>
  <c r="K44" i="19"/>
  <c r="I45" i="21" l="1"/>
  <c r="C45" i="21"/>
  <c r="B46" i="21" s="1"/>
  <c r="H45" i="21"/>
  <c r="J45" i="21"/>
  <c r="G46" i="21"/>
  <c r="K45" i="21"/>
  <c r="J45" i="20"/>
  <c r="C45" i="20"/>
  <c r="B46" i="20" s="1"/>
  <c r="I45" i="20"/>
  <c r="H45" i="20"/>
  <c r="G46" i="20"/>
  <c r="K45" i="20"/>
  <c r="I45" i="19"/>
  <c r="H45" i="19"/>
  <c r="J45" i="19"/>
  <c r="G46" i="19"/>
  <c r="C45" i="19"/>
  <c r="B46" i="19" s="1"/>
  <c r="K45" i="19"/>
  <c r="C46" i="21" l="1"/>
  <c r="J46" i="21"/>
  <c r="K46" i="21"/>
  <c r="G47" i="21"/>
  <c r="H46" i="21"/>
  <c r="I46" i="21"/>
  <c r="B47" i="21"/>
  <c r="J46" i="20"/>
  <c r="C46" i="20"/>
  <c r="B47" i="20" s="1"/>
  <c r="I46" i="20"/>
  <c r="K46" i="20"/>
  <c r="H46" i="20"/>
  <c r="G47" i="20"/>
  <c r="I46" i="19"/>
  <c r="H46" i="19"/>
  <c r="J46" i="19"/>
  <c r="G47" i="19"/>
  <c r="C46" i="19"/>
  <c r="B47" i="19" s="1"/>
  <c r="K46" i="19"/>
  <c r="C47" i="21" l="1"/>
  <c r="B48" i="21" s="1"/>
  <c r="J47" i="21"/>
  <c r="K47" i="21"/>
  <c r="G48" i="21"/>
  <c r="H47" i="21"/>
  <c r="I47" i="21"/>
  <c r="J47" i="20"/>
  <c r="C47" i="20"/>
  <c r="B48" i="20" s="1"/>
  <c r="I47" i="20"/>
  <c r="G48" i="20"/>
  <c r="K47" i="20"/>
  <c r="H47" i="20"/>
  <c r="I47" i="19"/>
  <c r="H47" i="19"/>
  <c r="J47" i="19"/>
  <c r="G48" i="19"/>
  <c r="C47" i="19"/>
  <c r="B48" i="19" s="1"/>
  <c r="K47" i="19"/>
  <c r="C48" i="21" l="1"/>
  <c r="B49" i="21" s="1"/>
  <c r="J48" i="21"/>
  <c r="K48" i="21"/>
  <c r="G49" i="21"/>
  <c r="H48" i="21"/>
  <c r="I48" i="21"/>
  <c r="J48" i="20"/>
  <c r="C48" i="20"/>
  <c r="B49" i="20" s="1"/>
  <c r="I48" i="20"/>
  <c r="H48" i="20"/>
  <c r="K48" i="20"/>
  <c r="G49" i="20"/>
  <c r="I48" i="19"/>
  <c r="H48" i="19"/>
  <c r="J48" i="19"/>
  <c r="G49" i="19"/>
  <c r="C48" i="19"/>
  <c r="B49" i="19" s="1"/>
  <c r="K48" i="19"/>
  <c r="C49" i="21" l="1"/>
  <c r="B50" i="21" s="1"/>
  <c r="J49" i="21"/>
  <c r="K49" i="21"/>
  <c r="G50" i="21"/>
  <c r="H49" i="21"/>
  <c r="I49" i="21"/>
  <c r="J49" i="20"/>
  <c r="C49" i="20"/>
  <c r="B50" i="20" s="1"/>
  <c r="I49" i="20"/>
  <c r="G50" i="20"/>
  <c r="K49" i="20"/>
  <c r="H49" i="20"/>
  <c r="I49" i="19"/>
  <c r="H49" i="19"/>
  <c r="J49" i="19"/>
  <c r="G50" i="19"/>
  <c r="C49" i="19"/>
  <c r="B50" i="19" s="1"/>
  <c r="K49" i="19"/>
  <c r="C50" i="21" l="1"/>
  <c r="B51" i="21" s="1"/>
  <c r="J50" i="21"/>
  <c r="K50" i="21"/>
  <c r="G51" i="21"/>
  <c r="H50" i="21"/>
  <c r="I50" i="21"/>
  <c r="J50" i="20"/>
  <c r="C50" i="20"/>
  <c r="B51" i="20" s="1"/>
  <c r="I50" i="20"/>
  <c r="K50" i="20"/>
  <c r="H50" i="20"/>
  <c r="G51" i="20"/>
  <c r="I50" i="19"/>
  <c r="H50" i="19"/>
  <c r="J50" i="19"/>
  <c r="G51" i="19"/>
  <c r="C50" i="19"/>
  <c r="B51" i="19" s="1"/>
  <c r="K50" i="19"/>
  <c r="C51" i="21" l="1"/>
  <c r="B52" i="21" s="1"/>
  <c r="J51" i="21"/>
  <c r="K51" i="21"/>
  <c r="G52" i="21"/>
  <c r="H51" i="21"/>
  <c r="I51" i="21"/>
  <c r="J51" i="20"/>
  <c r="C51" i="20"/>
  <c r="B52" i="20" s="1"/>
  <c r="I51" i="20"/>
  <c r="G52" i="20"/>
  <c r="K51" i="20"/>
  <c r="H51" i="20"/>
  <c r="I51" i="19"/>
  <c r="H51" i="19"/>
  <c r="J51" i="19"/>
  <c r="G52" i="19"/>
  <c r="C51" i="19"/>
  <c r="B52" i="19" s="1"/>
  <c r="K51" i="19"/>
  <c r="C52" i="21" l="1"/>
  <c r="B53" i="21" s="1"/>
  <c r="J52" i="21"/>
  <c r="K52" i="21"/>
  <c r="G53" i="21"/>
  <c r="H52" i="21"/>
  <c r="I52" i="21"/>
  <c r="J52" i="20"/>
  <c r="C52" i="20"/>
  <c r="B53" i="20" s="1"/>
  <c r="I52" i="20"/>
  <c r="K52" i="20"/>
  <c r="H52" i="20"/>
  <c r="G53" i="20"/>
  <c r="I52" i="19"/>
  <c r="H52" i="19"/>
  <c r="J52" i="19"/>
  <c r="G53" i="19"/>
  <c r="C52" i="19"/>
  <c r="B53" i="19" s="1"/>
  <c r="K52" i="19"/>
  <c r="C53" i="21" l="1"/>
  <c r="J53" i="21"/>
  <c r="K53" i="21"/>
  <c r="G54" i="21"/>
  <c r="H53" i="21"/>
  <c r="I53" i="21"/>
  <c r="B54" i="21"/>
  <c r="J53" i="20"/>
  <c r="C53" i="20"/>
  <c r="B54" i="20" s="1"/>
  <c r="I53" i="20"/>
  <c r="G54" i="20"/>
  <c r="K53" i="20"/>
  <c r="H53" i="20"/>
  <c r="I53" i="19"/>
  <c r="H53" i="19"/>
  <c r="J53" i="19"/>
  <c r="G54" i="19"/>
  <c r="C53" i="19"/>
  <c r="B54" i="19" s="1"/>
  <c r="K53" i="19"/>
  <c r="C54" i="21" l="1"/>
  <c r="J54" i="21"/>
  <c r="K54" i="21"/>
  <c r="G55" i="21"/>
  <c r="H54" i="21"/>
  <c r="I54" i="21"/>
  <c r="B55" i="21"/>
  <c r="J54" i="20"/>
  <c r="C54" i="20"/>
  <c r="B55" i="20"/>
  <c r="I54" i="20"/>
  <c r="K54" i="20"/>
  <c r="H54" i="20"/>
  <c r="G55" i="20"/>
  <c r="I54" i="19"/>
  <c r="H54" i="19"/>
  <c r="J54" i="19"/>
  <c r="G55" i="19"/>
  <c r="C54" i="19"/>
  <c r="B55" i="19" s="1"/>
  <c r="K54" i="19"/>
  <c r="C55" i="21" l="1"/>
  <c r="B56" i="21" s="1"/>
  <c r="J55" i="21"/>
  <c r="K55" i="21"/>
  <c r="G56" i="21"/>
  <c r="H55" i="21"/>
  <c r="I55" i="21"/>
  <c r="J55" i="20"/>
  <c r="C55" i="20"/>
  <c r="B56" i="20" s="1"/>
  <c r="I55" i="20"/>
  <c r="H55" i="20"/>
  <c r="G56" i="20"/>
  <c r="K55" i="20"/>
  <c r="I55" i="19"/>
  <c r="H55" i="19"/>
  <c r="J55" i="19"/>
  <c r="G56" i="19"/>
  <c r="C55" i="19"/>
  <c r="B56" i="19" s="1"/>
  <c r="K55" i="19"/>
  <c r="C56" i="21" l="1"/>
  <c r="B57" i="21" s="1"/>
  <c r="J56" i="21"/>
  <c r="K56" i="21"/>
  <c r="G57" i="21"/>
  <c r="H56" i="21"/>
  <c r="I56" i="21"/>
  <c r="J56" i="20"/>
  <c r="C56" i="20"/>
  <c r="B57" i="20" s="1"/>
  <c r="I56" i="20"/>
  <c r="K56" i="20"/>
  <c r="H56" i="20"/>
  <c r="G57" i="20"/>
  <c r="I56" i="19"/>
  <c r="H56" i="19"/>
  <c r="J56" i="19"/>
  <c r="G57" i="19"/>
  <c r="C56" i="19"/>
  <c r="B57" i="19" s="1"/>
  <c r="K56" i="19"/>
  <c r="C57" i="21" l="1"/>
  <c r="J57" i="21"/>
  <c r="K57" i="21"/>
  <c r="G58" i="21"/>
  <c r="H57" i="21"/>
  <c r="I57" i="21"/>
  <c r="B58" i="21"/>
  <c r="J57" i="20"/>
  <c r="C57" i="20"/>
  <c r="B58" i="20"/>
  <c r="I57" i="20"/>
  <c r="G58" i="20"/>
  <c r="K57" i="20"/>
  <c r="H57" i="20"/>
  <c r="I57" i="19"/>
  <c r="H57" i="19"/>
  <c r="J57" i="19"/>
  <c r="G58" i="19"/>
  <c r="C57" i="19"/>
  <c r="B58" i="19" s="1"/>
  <c r="K57" i="19"/>
  <c r="C58" i="21" l="1"/>
  <c r="B59" i="21" s="1"/>
  <c r="J58" i="21"/>
  <c r="K58" i="21"/>
  <c r="G59" i="21"/>
  <c r="H58" i="21"/>
  <c r="I58" i="21"/>
  <c r="J58" i="20"/>
  <c r="C58" i="20"/>
  <c r="B59" i="20" s="1"/>
  <c r="I58" i="20"/>
  <c r="G59" i="20"/>
  <c r="K58" i="20"/>
  <c r="H58" i="20"/>
  <c r="I58" i="19"/>
  <c r="H58" i="19"/>
  <c r="J58" i="19"/>
  <c r="G59" i="19"/>
  <c r="C58" i="19"/>
  <c r="B59" i="19" s="1"/>
  <c r="K58" i="19"/>
  <c r="C59" i="21" l="1"/>
  <c r="J59" i="21"/>
  <c r="K59" i="21"/>
  <c r="G60" i="21"/>
  <c r="H59" i="21"/>
  <c r="I59" i="21"/>
  <c r="B60" i="21"/>
  <c r="J59" i="20"/>
  <c r="C59" i="20"/>
  <c r="B60" i="20"/>
  <c r="I59" i="20"/>
  <c r="K59" i="20"/>
  <c r="H59" i="20"/>
  <c r="G60" i="20"/>
  <c r="I59" i="19"/>
  <c r="H59" i="19"/>
  <c r="J59" i="19"/>
  <c r="G60" i="19"/>
  <c r="C59" i="19"/>
  <c r="B60" i="19" s="1"/>
  <c r="K59" i="19"/>
  <c r="C60" i="21" l="1"/>
  <c r="J60" i="21"/>
  <c r="K60" i="21"/>
  <c r="G61" i="21"/>
  <c r="H60" i="21"/>
  <c r="I60" i="21"/>
  <c r="B61" i="21"/>
  <c r="J60" i="20"/>
  <c r="C60" i="20"/>
  <c r="B61" i="20"/>
  <c r="I60" i="20"/>
  <c r="G61" i="20"/>
  <c r="K60" i="20"/>
  <c r="H60" i="20"/>
  <c r="I60" i="19"/>
  <c r="H60" i="19"/>
  <c r="J60" i="19"/>
  <c r="G61" i="19"/>
  <c r="C60" i="19"/>
  <c r="B61" i="19" s="1"/>
  <c r="K60" i="19"/>
  <c r="C61" i="21" l="1"/>
  <c r="J61" i="21"/>
  <c r="K61" i="21"/>
  <c r="G62" i="21"/>
  <c r="H61" i="21"/>
  <c r="I61" i="21"/>
  <c r="B62" i="21"/>
  <c r="J61" i="20"/>
  <c r="C61" i="20"/>
  <c r="B62" i="20"/>
  <c r="I61" i="20"/>
  <c r="K61" i="20"/>
  <c r="H61" i="20"/>
  <c r="G62" i="20"/>
  <c r="I61" i="19"/>
  <c r="H61" i="19"/>
  <c r="J61" i="19"/>
  <c r="G62" i="19"/>
  <c r="C61" i="19"/>
  <c r="B62" i="19" s="1"/>
  <c r="K61" i="19"/>
  <c r="C62" i="21" l="1"/>
  <c r="J62" i="21"/>
  <c r="K62" i="21"/>
  <c r="G63" i="21"/>
  <c r="H62" i="21"/>
  <c r="I62" i="21"/>
  <c r="B63" i="21"/>
  <c r="J62" i="20"/>
  <c r="C62" i="20"/>
  <c r="B63" i="20"/>
  <c r="I62" i="20"/>
  <c r="G63" i="20"/>
  <c r="K62" i="20"/>
  <c r="H62" i="20"/>
  <c r="I62" i="19"/>
  <c r="H62" i="19"/>
  <c r="J62" i="19"/>
  <c r="G63" i="19"/>
  <c r="C62" i="19"/>
  <c r="B63" i="19" s="1"/>
  <c r="K62" i="19"/>
  <c r="C63" i="21" l="1"/>
  <c r="B64" i="21" s="1"/>
  <c r="J63" i="21"/>
  <c r="K63" i="21"/>
  <c r="G64" i="21"/>
  <c r="H63" i="21"/>
  <c r="I63" i="21"/>
  <c r="J63" i="20"/>
  <c r="C63" i="20"/>
  <c r="B64" i="20" s="1"/>
  <c r="I63" i="20"/>
  <c r="K63" i="20"/>
  <c r="H63" i="20"/>
  <c r="G64" i="20"/>
  <c r="I63" i="19"/>
  <c r="H63" i="19"/>
  <c r="J63" i="19"/>
  <c r="G64" i="19"/>
  <c r="C63" i="19"/>
  <c r="B64" i="19" s="1"/>
  <c r="K63" i="19"/>
  <c r="C64" i="21" l="1"/>
  <c r="B65" i="21" s="1"/>
  <c r="J64" i="21"/>
  <c r="K64" i="21"/>
  <c r="G65" i="21"/>
  <c r="H64" i="21"/>
  <c r="I64" i="21"/>
  <c r="J64" i="20"/>
  <c r="C64" i="20"/>
  <c r="B65" i="20" s="1"/>
  <c r="I64" i="20"/>
  <c r="G65" i="20"/>
  <c r="K64" i="20"/>
  <c r="H64" i="20"/>
  <c r="I64" i="19"/>
  <c r="H64" i="19"/>
  <c r="J64" i="19"/>
  <c r="G65" i="19"/>
  <c r="C64" i="19"/>
  <c r="B65" i="19" s="1"/>
  <c r="K64" i="19"/>
  <c r="C65" i="21" l="1"/>
  <c r="J65" i="21"/>
  <c r="K65" i="21"/>
  <c r="G66" i="21"/>
  <c r="H65" i="21"/>
  <c r="I65" i="21"/>
  <c r="B66" i="21"/>
  <c r="J65" i="20"/>
  <c r="C65" i="20"/>
  <c r="B66" i="20"/>
  <c r="I65" i="20"/>
  <c r="K65" i="20"/>
  <c r="H65" i="20"/>
  <c r="G66" i="20"/>
  <c r="I65" i="19"/>
  <c r="H65" i="19"/>
  <c r="J65" i="19"/>
  <c r="G66" i="19"/>
  <c r="C65" i="19"/>
  <c r="B66" i="19" s="1"/>
  <c r="K65" i="19"/>
  <c r="C66" i="21" l="1"/>
  <c r="J66" i="21"/>
  <c r="K66" i="21"/>
  <c r="G67" i="21"/>
  <c r="H66" i="21"/>
  <c r="I66" i="21"/>
  <c r="B67" i="21"/>
  <c r="J66" i="20"/>
  <c r="C66" i="20"/>
  <c r="B67" i="20" s="1"/>
  <c r="I66" i="20"/>
  <c r="G67" i="20"/>
  <c r="K66" i="20"/>
  <c r="H66" i="20"/>
  <c r="I66" i="19"/>
  <c r="H66" i="19"/>
  <c r="J66" i="19"/>
  <c r="G67" i="19"/>
  <c r="C66" i="19"/>
  <c r="B67" i="19" s="1"/>
  <c r="K66" i="19"/>
  <c r="C67" i="21" l="1"/>
  <c r="K67" i="21"/>
  <c r="G68" i="21"/>
  <c r="H67" i="21"/>
  <c r="B68" i="21"/>
  <c r="I67" i="21"/>
  <c r="J67" i="21"/>
  <c r="J67" i="20"/>
  <c r="C67" i="20"/>
  <c r="B68" i="20" s="1"/>
  <c r="I67" i="20"/>
  <c r="K67" i="20"/>
  <c r="H67" i="20"/>
  <c r="G68" i="20"/>
  <c r="I67" i="19"/>
  <c r="K67" i="19"/>
  <c r="H67" i="19"/>
  <c r="G68" i="19"/>
  <c r="J67" i="19"/>
  <c r="C67" i="19"/>
  <c r="B68" i="19" s="1"/>
  <c r="K68" i="21" l="1"/>
  <c r="G69" i="21"/>
  <c r="J68" i="21"/>
  <c r="C68" i="21"/>
  <c r="B69" i="21" s="1"/>
  <c r="H68" i="21"/>
  <c r="I68" i="21"/>
  <c r="J68" i="20"/>
  <c r="C68" i="20"/>
  <c r="B69" i="20" s="1"/>
  <c r="I68" i="20"/>
  <c r="G69" i="20"/>
  <c r="K68" i="20"/>
  <c r="H68" i="20"/>
  <c r="I68" i="19"/>
  <c r="K68" i="19"/>
  <c r="H68" i="19"/>
  <c r="G69" i="19"/>
  <c r="J68" i="19"/>
  <c r="C68" i="19"/>
  <c r="B69" i="19" s="1"/>
  <c r="K69" i="21" l="1"/>
  <c r="G70" i="21"/>
  <c r="H69" i="21"/>
  <c r="I69" i="21"/>
  <c r="J69" i="21"/>
  <c r="C69" i="21"/>
  <c r="B70" i="21" s="1"/>
  <c r="J69" i="20"/>
  <c r="C69" i="20"/>
  <c r="B70" i="20" s="1"/>
  <c r="I69" i="20"/>
  <c r="G70" i="20"/>
  <c r="K69" i="20"/>
  <c r="H69" i="20"/>
  <c r="I69" i="19"/>
  <c r="K69" i="19"/>
  <c r="H69" i="19"/>
  <c r="G70" i="19"/>
  <c r="J69" i="19"/>
  <c r="C69" i="19"/>
  <c r="B70" i="19" s="1"/>
  <c r="K70" i="21" l="1"/>
  <c r="G71" i="21"/>
  <c r="J70" i="21"/>
  <c r="C70" i="21"/>
  <c r="B71" i="21" s="1"/>
  <c r="H70" i="21"/>
  <c r="I70" i="21"/>
  <c r="J70" i="20"/>
  <c r="C70" i="20"/>
  <c r="B71" i="20" s="1"/>
  <c r="I70" i="20"/>
  <c r="K70" i="20"/>
  <c r="H70" i="20"/>
  <c r="G71" i="20"/>
  <c r="I70" i="19"/>
  <c r="K70" i="19"/>
  <c r="H70" i="19"/>
  <c r="G71" i="19"/>
  <c r="J70" i="19"/>
  <c r="C70" i="19"/>
  <c r="B71" i="19" s="1"/>
  <c r="K71" i="21" l="1"/>
  <c r="G72" i="21"/>
  <c r="H71" i="21"/>
  <c r="I71" i="21"/>
  <c r="J71" i="21"/>
  <c r="C71" i="21"/>
  <c r="B72" i="21" s="1"/>
  <c r="J71" i="20"/>
  <c r="C71" i="20"/>
  <c r="B72" i="20" s="1"/>
  <c r="I71" i="20"/>
  <c r="G72" i="20"/>
  <c r="K71" i="20"/>
  <c r="H71" i="20"/>
  <c r="I71" i="19"/>
  <c r="K71" i="19"/>
  <c r="H71" i="19"/>
  <c r="G72" i="19"/>
  <c r="J71" i="19"/>
  <c r="C71" i="19"/>
  <c r="B72" i="19" s="1"/>
  <c r="K72" i="21" l="1"/>
  <c r="G73" i="21"/>
  <c r="J72" i="21"/>
  <c r="C72" i="21"/>
  <c r="B73" i="21" s="1"/>
  <c r="H72" i="21"/>
  <c r="I72" i="21"/>
  <c r="J72" i="20"/>
  <c r="C72" i="20"/>
  <c r="B73" i="20" s="1"/>
  <c r="I72" i="20"/>
  <c r="K72" i="20"/>
  <c r="H72" i="20"/>
  <c r="G73" i="20"/>
  <c r="I72" i="19"/>
  <c r="K72" i="19"/>
  <c r="H72" i="19"/>
  <c r="G73" i="19"/>
  <c r="J72" i="19"/>
  <c r="C72" i="19"/>
  <c r="B73" i="19" s="1"/>
  <c r="K73" i="21" l="1"/>
  <c r="G74" i="21"/>
  <c r="H73" i="21"/>
  <c r="I73" i="21"/>
  <c r="J73" i="21"/>
  <c r="C73" i="21"/>
  <c r="B74" i="21" s="1"/>
  <c r="J73" i="20"/>
  <c r="C73" i="20"/>
  <c r="B74" i="20" s="1"/>
  <c r="I73" i="20"/>
  <c r="G74" i="20"/>
  <c r="K73" i="20"/>
  <c r="H73" i="20"/>
  <c r="I73" i="19"/>
  <c r="K73" i="19"/>
  <c r="H73" i="19"/>
  <c r="G74" i="19"/>
  <c r="J73" i="19"/>
  <c r="C73" i="19"/>
  <c r="B74" i="19" s="1"/>
  <c r="K74" i="21" l="1"/>
  <c r="G75" i="21"/>
  <c r="J74" i="21"/>
  <c r="C74" i="21"/>
  <c r="B75" i="21" s="1"/>
  <c r="H74" i="21"/>
  <c r="I74" i="21"/>
  <c r="J74" i="20"/>
  <c r="C74" i="20"/>
  <c r="B75" i="20" s="1"/>
  <c r="I74" i="20"/>
  <c r="K74" i="20"/>
  <c r="H74" i="20"/>
  <c r="G75" i="20"/>
  <c r="I74" i="19"/>
  <c r="K74" i="19"/>
  <c r="H74" i="19"/>
  <c r="G75" i="19"/>
  <c r="J74" i="19"/>
  <c r="C74" i="19"/>
  <c r="B75" i="19" s="1"/>
  <c r="K75" i="21" l="1"/>
  <c r="G76" i="21"/>
  <c r="H75" i="21"/>
  <c r="I75" i="21"/>
  <c r="J75" i="21"/>
  <c r="C75" i="21"/>
  <c r="B76" i="21" s="1"/>
  <c r="J75" i="20"/>
  <c r="C75" i="20"/>
  <c r="B76" i="20" s="1"/>
  <c r="I75" i="20"/>
  <c r="G76" i="20"/>
  <c r="K75" i="20"/>
  <c r="H75" i="20"/>
  <c r="I75" i="19"/>
  <c r="K75" i="19"/>
  <c r="H75" i="19"/>
  <c r="G76" i="19"/>
  <c r="J75" i="19"/>
  <c r="C75" i="19"/>
  <c r="B76" i="19" s="1"/>
  <c r="K76" i="21" l="1"/>
  <c r="J76" i="21"/>
  <c r="G77" i="21"/>
  <c r="C76" i="21"/>
  <c r="B77" i="21" s="1"/>
  <c r="H76" i="21"/>
  <c r="I76" i="21"/>
  <c r="J76" i="20"/>
  <c r="C76" i="20"/>
  <c r="B77" i="20" s="1"/>
  <c r="I76" i="20"/>
  <c r="K76" i="20"/>
  <c r="H76" i="20"/>
  <c r="G77" i="20"/>
  <c r="I76" i="19"/>
  <c r="K76" i="19"/>
  <c r="H76" i="19"/>
  <c r="G77" i="19"/>
  <c r="J76" i="19"/>
  <c r="C76" i="19"/>
  <c r="B77" i="19" s="1"/>
  <c r="K77" i="21" l="1"/>
  <c r="G78" i="21"/>
  <c r="H77" i="21"/>
  <c r="I77" i="21"/>
  <c r="C77" i="21"/>
  <c r="B78" i="21" s="1"/>
  <c r="J77" i="21"/>
  <c r="J77" i="20"/>
  <c r="C77" i="20"/>
  <c r="B78" i="20" s="1"/>
  <c r="I77" i="20"/>
  <c r="G78" i="20"/>
  <c r="K77" i="20"/>
  <c r="H77" i="20"/>
  <c r="I77" i="19"/>
  <c r="K77" i="19"/>
  <c r="H77" i="19"/>
  <c r="G78" i="19"/>
  <c r="J77" i="19"/>
  <c r="C77" i="19"/>
  <c r="B78" i="19" s="1"/>
  <c r="K78" i="21" l="1"/>
  <c r="G79" i="21"/>
  <c r="H78" i="21"/>
  <c r="I78" i="21"/>
  <c r="C78" i="21"/>
  <c r="B79" i="21" s="1"/>
  <c r="J78" i="21"/>
  <c r="J78" i="20"/>
  <c r="C78" i="20"/>
  <c r="B79" i="20" s="1"/>
  <c r="I78" i="20"/>
  <c r="K78" i="20"/>
  <c r="H78" i="20"/>
  <c r="G79" i="20"/>
  <c r="I78" i="19"/>
  <c r="G79" i="19"/>
  <c r="K78" i="19"/>
  <c r="H78" i="19"/>
  <c r="J78" i="19"/>
  <c r="C78" i="19"/>
  <c r="B79" i="19" s="1"/>
  <c r="K79" i="21" l="1"/>
  <c r="G80" i="21"/>
  <c r="H79" i="21"/>
  <c r="I79" i="21"/>
  <c r="C79" i="21"/>
  <c r="B80" i="21" s="1"/>
  <c r="J79" i="21"/>
  <c r="J79" i="20"/>
  <c r="C79" i="20"/>
  <c r="B80" i="20" s="1"/>
  <c r="I79" i="20"/>
  <c r="G80" i="20"/>
  <c r="K79" i="20"/>
  <c r="H79" i="20"/>
  <c r="I79" i="19"/>
  <c r="G80" i="19"/>
  <c r="H79" i="19"/>
  <c r="K79" i="19"/>
  <c r="J79" i="19"/>
  <c r="C79" i="19"/>
  <c r="B80" i="19" s="1"/>
  <c r="K80" i="21" l="1"/>
  <c r="G81" i="21"/>
  <c r="H80" i="21"/>
  <c r="I80" i="21"/>
  <c r="C80" i="21"/>
  <c r="B81" i="21" s="1"/>
  <c r="J80" i="21"/>
  <c r="J80" i="20"/>
  <c r="C80" i="20"/>
  <c r="B81" i="20" s="1"/>
  <c r="I80" i="20"/>
  <c r="K80" i="20"/>
  <c r="H80" i="20"/>
  <c r="G81" i="20"/>
  <c r="I80" i="19"/>
  <c r="G81" i="19"/>
  <c r="H80" i="19"/>
  <c r="K80" i="19"/>
  <c r="J80" i="19"/>
  <c r="C80" i="19"/>
  <c r="B81" i="19" s="1"/>
  <c r="K81" i="21" l="1"/>
  <c r="G82" i="21"/>
  <c r="H81" i="21"/>
  <c r="I81" i="21"/>
  <c r="C81" i="21"/>
  <c r="B82" i="21" s="1"/>
  <c r="J81" i="21"/>
  <c r="J81" i="20"/>
  <c r="C81" i="20"/>
  <c r="B82" i="20" s="1"/>
  <c r="I81" i="20"/>
  <c r="G82" i="20"/>
  <c r="K81" i="20"/>
  <c r="H81" i="20"/>
  <c r="I81" i="19"/>
  <c r="G82" i="19"/>
  <c r="H81" i="19"/>
  <c r="K81" i="19"/>
  <c r="J81" i="19"/>
  <c r="C81" i="19"/>
  <c r="B82" i="19" s="1"/>
  <c r="K82" i="21" l="1"/>
  <c r="G83" i="21"/>
  <c r="H82" i="21"/>
  <c r="I82" i="21"/>
  <c r="C82" i="21"/>
  <c r="B83" i="21" s="1"/>
  <c r="J82" i="21"/>
  <c r="J82" i="20"/>
  <c r="C82" i="20"/>
  <c r="B83" i="20" s="1"/>
  <c r="I82" i="20"/>
  <c r="K82" i="20"/>
  <c r="H82" i="20"/>
  <c r="G83" i="20"/>
  <c r="I82" i="19"/>
  <c r="G83" i="19"/>
  <c r="H82" i="19"/>
  <c r="K82" i="19"/>
  <c r="J82" i="19"/>
  <c r="C82" i="19"/>
  <c r="B83" i="19" s="1"/>
  <c r="K83" i="21" l="1"/>
  <c r="G84" i="21"/>
  <c r="H83" i="21"/>
  <c r="I83" i="21"/>
  <c r="C83" i="21"/>
  <c r="B84" i="21" s="1"/>
  <c r="J83" i="21"/>
  <c r="J83" i="20"/>
  <c r="C83" i="20"/>
  <c r="B84" i="20" s="1"/>
  <c r="I83" i="20"/>
  <c r="G84" i="20"/>
  <c r="K83" i="20"/>
  <c r="H83" i="20"/>
  <c r="I83" i="19"/>
  <c r="G84" i="19"/>
  <c r="H83" i="19"/>
  <c r="K83" i="19"/>
  <c r="J83" i="19"/>
  <c r="C83" i="19"/>
  <c r="B84" i="19" s="1"/>
  <c r="K84" i="21" l="1"/>
  <c r="G85" i="21"/>
  <c r="H84" i="21"/>
  <c r="I84" i="21"/>
  <c r="C84" i="21"/>
  <c r="B85" i="21" s="1"/>
  <c r="J84" i="21"/>
  <c r="J84" i="20"/>
  <c r="C84" i="20"/>
  <c r="B85" i="20" s="1"/>
  <c r="I84" i="20"/>
  <c r="K84" i="20"/>
  <c r="H84" i="20"/>
  <c r="G85" i="20"/>
  <c r="I84" i="19"/>
  <c r="H84" i="19"/>
  <c r="G85" i="19"/>
  <c r="K84" i="19"/>
  <c r="J84" i="19"/>
  <c r="C84" i="19"/>
  <c r="B85" i="19" s="1"/>
  <c r="K85" i="21" l="1"/>
  <c r="G86" i="21"/>
  <c r="H85" i="21"/>
  <c r="I85" i="21"/>
  <c r="C85" i="21"/>
  <c r="B86" i="21" s="1"/>
  <c r="J85" i="21"/>
  <c r="J85" i="20"/>
  <c r="C85" i="20"/>
  <c r="B86" i="20" s="1"/>
  <c r="I85" i="20"/>
  <c r="G86" i="20"/>
  <c r="K85" i="20"/>
  <c r="H85" i="20"/>
  <c r="I85" i="19"/>
  <c r="K85" i="19"/>
  <c r="H85" i="19"/>
  <c r="G86" i="19"/>
  <c r="J85" i="19"/>
  <c r="C85" i="19"/>
  <c r="B86" i="19" s="1"/>
  <c r="K86" i="21" l="1"/>
  <c r="G87" i="21"/>
  <c r="H86" i="21"/>
  <c r="I86" i="21"/>
  <c r="C86" i="21"/>
  <c r="B87" i="21" s="1"/>
  <c r="J86" i="21"/>
  <c r="J86" i="20"/>
  <c r="C86" i="20"/>
  <c r="B87" i="20" s="1"/>
  <c r="I86" i="20"/>
  <c r="K86" i="20"/>
  <c r="H86" i="20"/>
  <c r="G87" i="20"/>
  <c r="I86" i="19"/>
  <c r="K86" i="19"/>
  <c r="H86" i="19"/>
  <c r="G87" i="19"/>
  <c r="J86" i="19"/>
  <c r="C86" i="19"/>
  <c r="B87" i="19" s="1"/>
  <c r="K87" i="21" l="1"/>
  <c r="G88" i="21"/>
  <c r="H87" i="21"/>
  <c r="I87" i="21"/>
  <c r="C87" i="21"/>
  <c r="B88" i="21" s="1"/>
  <c r="J87" i="21"/>
  <c r="J87" i="20"/>
  <c r="C87" i="20"/>
  <c r="B88" i="20" s="1"/>
  <c r="I87" i="20"/>
  <c r="G88" i="20"/>
  <c r="K87" i="20"/>
  <c r="H87" i="20"/>
  <c r="I87" i="19"/>
  <c r="K87" i="19"/>
  <c r="H87" i="19"/>
  <c r="G88" i="19"/>
  <c r="J87" i="19"/>
  <c r="C87" i="19"/>
  <c r="B88" i="19" s="1"/>
  <c r="K88" i="21" l="1"/>
  <c r="G89" i="21"/>
  <c r="H88" i="21"/>
  <c r="I88" i="21"/>
  <c r="C88" i="21"/>
  <c r="B89" i="21" s="1"/>
  <c r="J88" i="21"/>
  <c r="J88" i="20"/>
  <c r="C88" i="20"/>
  <c r="B89" i="20" s="1"/>
  <c r="I88" i="20"/>
  <c r="K88" i="20"/>
  <c r="H88" i="20"/>
  <c r="G89" i="20"/>
  <c r="I88" i="19"/>
  <c r="K88" i="19"/>
  <c r="H88" i="19"/>
  <c r="G89" i="19"/>
  <c r="J88" i="19"/>
  <c r="C88" i="19"/>
  <c r="B89" i="19" s="1"/>
  <c r="K89" i="21" l="1"/>
  <c r="G90" i="21"/>
  <c r="H89" i="21"/>
  <c r="I89" i="21"/>
  <c r="C89" i="21"/>
  <c r="B90" i="21" s="1"/>
  <c r="J89" i="21"/>
  <c r="J89" i="20"/>
  <c r="C89" i="20"/>
  <c r="B90" i="20" s="1"/>
  <c r="I89" i="20"/>
  <c r="G90" i="20"/>
  <c r="K89" i="20"/>
  <c r="H89" i="20"/>
  <c r="I89" i="19"/>
  <c r="K89" i="19"/>
  <c r="H89" i="19"/>
  <c r="G90" i="19"/>
  <c r="J89" i="19"/>
  <c r="C89" i="19"/>
  <c r="B90" i="19" s="1"/>
  <c r="K90" i="21" l="1"/>
  <c r="G91" i="21"/>
  <c r="H90" i="21"/>
  <c r="I90" i="21"/>
  <c r="C90" i="21"/>
  <c r="B91" i="21" s="1"/>
  <c r="J90" i="21"/>
  <c r="J90" i="20"/>
  <c r="C90" i="20"/>
  <c r="B91" i="20" s="1"/>
  <c r="I90" i="20"/>
  <c r="K90" i="20"/>
  <c r="H90" i="20"/>
  <c r="G91" i="20"/>
  <c r="I90" i="19"/>
  <c r="K90" i="19"/>
  <c r="H90" i="19"/>
  <c r="G91" i="19"/>
  <c r="J90" i="19"/>
  <c r="C90" i="19"/>
  <c r="B91" i="19" s="1"/>
  <c r="K91" i="21" l="1"/>
  <c r="G92" i="21"/>
  <c r="H91" i="21"/>
  <c r="I91" i="21"/>
  <c r="C91" i="21"/>
  <c r="B92" i="21" s="1"/>
  <c r="J91" i="21"/>
  <c r="J91" i="20"/>
  <c r="C91" i="20"/>
  <c r="B92" i="20" s="1"/>
  <c r="I91" i="20"/>
  <c r="G92" i="20"/>
  <c r="K91" i="20"/>
  <c r="H91" i="20"/>
  <c r="I91" i="19"/>
  <c r="G92" i="19"/>
  <c r="K91" i="19"/>
  <c r="H91" i="19"/>
  <c r="J91" i="19"/>
  <c r="C91" i="19"/>
  <c r="B92" i="19" s="1"/>
  <c r="K92" i="21" l="1"/>
  <c r="G93" i="21"/>
  <c r="H92" i="21"/>
  <c r="I92" i="21"/>
  <c r="C92" i="21"/>
  <c r="B93" i="21" s="1"/>
  <c r="J92" i="21"/>
  <c r="J92" i="20"/>
  <c r="C92" i="20"/>
  <c r="B93" i="20" s="1"/>
  <c r="I92" i="20"/>
  <c r="K92" i="20"/>
  <c r="H92" i="20"/>
  <c r="G93" i="20"/>
  <c r="I92" i="19"/>
  <c r="G93" i="19"/>
  <c r="H92" i="19"/>
  <c r="K92" i="19"/>
  <c r="J92" i="19"/>
  <c r="C92" i="19"/>
  <c r="B93" i="19" s="1"/>
  <c r="K93" i="21" l="1"/>
  <c r="G94" i="21"/>
  <c r="H93" i="21"/>
  <c r="I93" i="21"/>
  <c r="C93" i="21"/>
  <c r="B94" i="21" s="1"/>
  <c r="J93" i="21"/>
  <c r="J93" i="20"/>
  <c r="C93" i="20"/>
  <c r="B94" i="20" s="1"/>
  <c r="I93" i="20"/>
  <c r="G94" i="20"/>
  <c r="K93" i="20"/>
  <c r="H93" i="20"/>
  <c r="I93" i="19"/>
  <c r="G94" i="19"/>
  <c r="H93" i="19"/>
  <c r="K93" i="19"/>
  <c r="J93" i="19"/>
  <c r="C93" i="19"/>
  <c r="B94" i="19" s="1"/>
  <c r="K94" i="21" l="1"/>
  <c r="G95" i="21"/>
  <c r="H94" i="21"/>
  <c r="I94" i="21"/>
  <c r="C94" i="21"/>
  <c r="B95" i="21" s="1"/>
  <c r="J94" i="21"/>
  <c r="J94" i="20"/>
  <c r="C94" i="20"/>
  <c r="B95" i="20" s="1"/>
  <c r="I94" i="20"/>
  <c r="K94" i="20"/>
  <c r="H94" i="20"/>
  <c r="G95" i="20"/>
  <c r="I94" i="19"/>
  <c r="G95" i="19"/>
  <c r="H94" i="19"/>
  <c r="K94" i="19"/>
  <c r="J94" i="19"/>
  <c r="C94" i="19"/>
  <c r="B95" i="19" s="1"/>
  <c r="K95" i="21" l="1"/>
  <c r="G96" i="21"/>
  <c r="H95" i="21"/>
  <c r="I95" i="21"/>
  <c r="C95" i="21"/>
  <c r="B96" i="21" s="1"/>
  <c r="J95" i="21"/>
  <c r="J95" i="20"/>
  <c r="C95" i="20"/>
  <c r="B96" i="20" s="1"/>
  <c r="I95" i="20"/>
  <c r="G96" i="20"/>
  <c r="K95" i="20"/>
  <c r="H95" i="20"/>
  <c r="G96" i="19"/>
  <c r="I95" i="19"/>
  <c r="H95" i="19"/>
  <c r="K95" i="19"/>
  <c r="J95" i="19"/>
  <c r="C95" i="19"/>
  <c r="B96" i="19" s="1"/>
  <c r="K96" i="21" l="1"/>
  <c r="G97" i="21"/>
  <c r="H96" i="21"/>
  <c r="I96" i="21"/>
  <c r="C96" i="21"/>
  <c r="B97" i="21" s="1"/>
  <c r="J96" i="21"/>
  <c r="J96" i="20"/>
  <c r="C96" i="20"/>
  <c r="B97" i="20" s="1"/>
  <c r="I96" i="20"/>
  <c r="K96" i="20"/>
  <c r="H96" i="20"/>
  <c r="G97" i="20"/>
  <c r="H96" i="19"/>
  <c r="G97" i="19"/>
  <c r="K96" i="19"/>
  <c r="C96" i="19"/>
  <c r="B97" i="19" s="1"/>
  <c r="J96" i="19"/>
  <c r="I96" i="19"/>
  <c r="K97" i="21" l="1"/>
  <c r="G98" i="21"/>
  <c r="H97" i="21"/>
  <c r="I97" i="21"/>
  <c r="C97" i="21"/>
  <c r="B98" i="21" s="1"/>
  <c r="J97" i="21"/>
  <c r="J97" i="20"/>
  <c r="C97" i="20"/>
  <c r="B98" i="20" s="1"/>
  <c r="I97" i="20"/>
  <c r="G98" i="20"/>
  <c r="K97" i="20"/>
  <c r="H97" i="20"/>
  <c r="H97" i="19"/>
  <c r="G98" i="19"/>
  <c r="K97" i="19"/>
  <c r="C97" i="19"/>
  <c r="B98" i="19" s="1"/>
  <c r="J97" i="19"/>
  <c r="I97" i="19"/>
  <c r="K98" i="21" l="1"/>
  <c r="G99" i="21"/>
  <c r="H98" i="21"/>
  <c r="I98" i="21"/>
  <c r="C98" i="21"/>
  <c r="B99" i="21" s="1"/>
  <c r="J98" i="21"/>
  <c r="J98" i="20"/>
  <c r="C98" i="20"/>
  <c r="B99" i="20" s="1"/>
  <c r="I98" i="20"/>
  <c r="K98" i="20"/>
  <c r="H98" i="20"/>
  <c r="G99" i="20"/>
  <c r="H98" i="19"/>
  <c r="G99" i="19"/>
  <c r="K98" i="19"/>
  <c r="C98" i="19"/>
  <c r="B99" i="19" s="1"/>
  <c r="J98" i="19"/>
  <c r="I98" i="19"/>
  <c r="K99" i="21" l="1"/>
  <c r="G100" i="21"/>
  <c r="H99" i="21"/>
  <c r="I99" i="21"/>
  <c r="C99" i="21"/>
  <c r="B100" i="21" s="1"/>
  <c r="J99" i="21"/>
  <c r="J99" i="20"/>
  <c r="C99" i="20"/>
  <c r="B100" i="20" s="1"/>
  <c r="I99" i="20"/>
  <c r="G100" i="20"/>
  <c r="K99" i="20"/>
  <c r="H99" i="20"/>
  <c r="H99" i="19"/>
  <c r="G100" i="19"/>
  <c r="K99" i="19"/>
  <c r="C99" i="19"/>
  <c r="B100" i="19" s="1"/>
  <c r="J99" i="19"/>
  <c r="I99" i="19"/>
  <c r="K100" i="21" l="1"/>
  <c r="G101" i="21"/>
  <c r="H100" i="21"/>
  <c r="I100" i="21"/>
  <c r="C100" i="21"/>
  <c r="B101" i="21" s="1"/>
  <c r="J100" i="21"/>
  <c r="J100" i="20"/>
  <c r="C100" i="20"/>
  <c r="B101" i="20" s="1"/>
  <c r="I100" i="20"/>
  <c r="K100" i="20"/>
  <c r="H100" i="20"/>
  <c r="G101" i="20"/>
  <c r="H100" i="19"/>
  <c r="G101" i="19"/>
  <c r="K100" i="19"/>
  <c r="C100" i="19"/>
  <c r="B101" i="19" s="1"/>
  <c r="J100" i="19"/>
  <c r="I100" i="19"/>
  <c r="K101" i="21" l="1"/>
  <c r="G102" i="21"/>
  <c r="H101" i="21"/>
  <c r="I101" i="21"/>
  <c r="C101" i="21"/>
  <c r="B102" i="21" s="1"/>
  <c r="J101" i="21"/>
  <c r="J101" i="20"/>
  <c r="C101" i="20"/>
  <c r="B102" i="20" s="1"/>
  <c r="I101" i="20"/>
  <c r="G102" i="20"/>
  <c r="K101" i="20"/>
  <c r="H101" i="20"/>
  <c r="H101" i="19"/>
  <c r="G102" i="19"/>
  <c r="K101" i="19"/>
  <c r="C101" i="19"/>
  <c r="B102" i="19" s="1"/>
  <c r="J101" i="19"/>
  <c r="I101" i="19"/>
  <c r="K102" i="21" l="1"/>
  <c r="G103" i="21"/>
  <c r="H102" i="21"/>
  <c r="I102" i="21"/>
  <c r="C102" i="21"/>
  <c r="B103" i="21" s="1"/>
  <c r="J102" i="21"/>
  <c r="J102" i="20"/>
  <c r="C102" i="20"/>
  <c r="B103" i="20" s="1"/>
  <c r="I102" i="20"/>
  <c r="K102" i="20"/>
  <c r="H102" i="20"/>
  <c r="G103" i="20"/>
  <c r="H102" i="19"/>
  <c r="G103" i="19"/>
  <c r="K102" i="19"/>
  <c r="C102" i="19"/>
  <c r="B103" i="19" s="1"/>
  <c r="J102" i="19"/>
  <c r="I102" i="19"/>
  <c r="K103" i="21" l="1"/>
  <c r="G104" i="21"/>
  <c r="H103" i="21"/>
  <c r="I103" i="21"/>
  <c r="C103" i="21"/>
  <c r="B104" i="21" s="1"/>
  <c r="J103" i="21"/>
  <c r="J103" i="20"/>
  <c r="C103" i="20"/>
  <c r="B104" i="20" s="1"/>
  <c r="I103" i="20"/>
  <c r="G104" i="20"/>
  <c r="K103" i="20"/>
  <c r="H103" i="20"/>
  <c r="H103" i="19"/>
  <c r="G104" i="19"/>
  <c r="K103" i="19"/>
  <c r="C103" i="19"/>
  <c r="B104" i="19" s="1"/>
  <c r="J103" i="19"/>
  <c r="I103" i="19"/>
  <c r="K104" i="21" l="1"/>
  <c r="G105" i="21"/>
  <c r="H104" i="21"/>
  <c r="C104" i="21"/>
  <c r="B105" i="21" s="1"/>
  <c r="I104" i="21"/>
  <c r="J104" i="21"/>
  <c r="J104" i="20"/>
  <c r="C104" i="20"/>
  <c r="B105" i="20" s="1"/>
  <c r="I104" i="20"/>
  <c r="K104" i="20"/>
  <c r="H104" i="20"/>
  <c r="G105" i="20"/>
  <c r="H104" i="19"/>
  <c r="G105" i="19"/>
  <c r="K104" i="19"/>
  <c r="C104" i="19"/>
  <c r="B105" i="19" s="1"/>
  <c r="J104" i="19"/>
  <c r="I104" i="19"/>
  <c r="K105" i="21" l="1"/>
  <c r="G106" i="21"/>
  <c r="H105" i="21"/>
  <c r="C105" i="21"/>
  <c r="B106" i="21" s="1"/>
  <c r="I105" i="21"/>
  <c r="J105" i="21"/>
  <c r="G106" i="20"/>
  <c r="J105" i="20"/>
  <c r="C105" i="20"/>
  <c r="B106" i="20" s="1"/>
  <c r="I105" i="20"/>
  <c r="K105" i="20"/>
  <c r="H105" i="20"/>
  <c r="H105" i="19"/>
  <c r="G106" i="19"/>
  <c r="K105" i="19"/>
  <c r="C105" i="19"/>
  <c r="B106" i="19" s="1"/>
  <c r="J105" i="19"/>
  <c r="I105" i="19"/>
  <c r="K106" i="21" l="1"/>
  <c r="G107" i="21"/>
  <c r="H106" i="21"/>
  <c r="C106" i="21"/>
  <c r="B107" i="21" s="1"/>
  <c r="I106" i="21"/>
  <c r="J106" i="21"/>
  <c r="H106" i="20"/>
  <c r="K106" i="20"/>
  <c r="C106" i="20"/>
  <c r="B107" i="20" s="1"/>
  <c r="G107" i="20"/>
  <c r="I106" i="20"/>
  <c r="J106" i="20"/>
  <c r="H106" i="19"/>
  <c r="G107" i="19"/>
  <c r="K106" i="19"/>
  <c r="C106" i="19"/>
  <c r="B107" i="19" s="1"/>
  <c r="J106" i="19"/>
  <c r="I106" i="19"/>
  <c r="K107" i="21" l="1"/>
  <c r="G108" i="21"/>
  <c r="H107" i="21"/>
  <c r="C107" i="21"/>
  <c r="B108" i="21" s="1"/>
  <c r="I107" i="21"/>
  <c r="J107" i="21"/>
  <c r="H107" i="20"/>
  <c r="G108" i="20"/>
  <c r="J107" i="20"/>
  <c r="I107" i="20"/>
  <c r="C107" i="20"/>
  <c r="B108" i="20"/>
  <c r="K107" i="20"/>
  <c r="H107" i="19"/>
  <c r="G108" i="19"/>
  <c r="K107" i="19"/>
  <c r="C107" i="19"/>
  <c r="B108" i="19" s="1"/>
  <c r="J107" i="19"/>
  <c r="I107" i="19"/>
  <c r="K108" i="21" l="1"/>
  <c r="G109" i="21"/>
  <c r="H108" i="21"/>
  <c r="C108" i="21"/>
  <c r="B109" i="21" s="1"/>
  <c r="I108" i="21"/>
  <c r="J108" i="21"/>
  <c r="H108" i="20"/>
  <c r="K108" i="20"/>
  <c r="C108" i="20"/>
  <c r="B109" i="20" s="1"/>
  <c r="J108" i="20"/>
  <c r="I108" i="20"/>
  <c r="G109" i="20"/>
  <c r="H108" i="19"/>
  <c r="G109" i="19"/>
  <c r="K108" i="19"/>
  <c r="C108" i="19"/>
  <c r="B109" i="19" s="1"/>
  <c r="J108" i="19"/>
  <c r="I108" i="19"/>
  <c r="K109" i="21" l="1"/>
  <c r="G110" i="21"/>
  <c r="H109" i="21"/>
  <c r="C109" i="21"/>
  <c r="B110" i="21" s="1"/>
  <c r="I109" i="21"/>
  <c r="J109" i="21"/>
  <c r="H109" i="20"/>
  <c r="G110" i="20"/>
  <c r="J109" i="20"/>
  <c r="I109" i="20"/>
  <c r="C109" i="20"/>
  <c r="B110" i="20" s="1"/>
  <c r="K109" i="20"/>
  <c r="H109" i="19"/>
  <c r="G110" i="19"/>
  <c r="K109" i="19"/>
  <c r="C109" i="19"/>
  <c r="B110" i="19" s="1"/>
  <c r="J109" i="19"/>
  <c r="I109" i="19"/>
  <c r="K110" i="21" l="1"/>
  <c r="G111" i="21"/>
  <c r="H110" i="21"/>
  <c r="C110" i="21"/>
  <c r="B111" i="21" s="1"/>
  <c r="I110" i="21"/>
  <c r="J110" i="21"/>
  <c r="H110" i="20"/>
  <c r="K110" i="20"/>
  <c r="C110" i="20"/>
  <c r="B111" i="20" s="1"/>
  <c r="G111" i="20"/>
  <c r="J110" i="20"/>
  <c r="I110" i="20"/>
  <c r="H110" i="19"/>
  <c r="G111" i="19"/>
  <c r="K110" i="19"/>
  <c r="C110" i="19"/>
  <c r="B111" i="19" s="1"/>
  <c r="J110" i="19"/>
  <c r="I110" i="19"/>
  <c r="K111" i="21" l="1"/>
  <c r="G112" i="21"/>
  <c r="H111" i="21"/>
  <c r="C111" i="21"/>
  <c r="B112" i="21" s="1"/>
  <c r="I111" i="21"/>
  <c r="J111" i="21"/>
  <c r="H111" i="20"/>
  <c r="G112" i="20"/>
  <c r="J111" i="20"/>
  <c r="I111" i="20"/>
  <c r="C111" i="20"/>
  <c r="B112" i="20"/>
  <c r="K111" i="20"/>
  <c r="H111" i="19"/>
  <c r="G112" i="19"/>
  <c r="K111" i="19"/>
  <c r="C111" i="19"/>
  <c r="B112" i="19" s="1"/>
  <c r="J111" i="19"/>
  <c r="I111" i="19"/>
  <c r="K112" i="21" l="1"/>
  <c r="G113" i="21"/>
  <c r="H112" i="21"/>
  <c r="C112" i="21"/>
  <c r="B113" i="21" s="1"/>
  <c r="I112" i="21"/>
  <c r="J112" i="21"/>
  <c r="H112" i="20"/>
  <c r="K112" i="20"/>
  <c r="C112" i="20"/>
  <c r="B113" i="20" s="1"/>
  <c r="J112" i="20"/>
  <c r="I112" i="20"/>
  <c r="G113" i="20"/>
  <c r="H112" i="19"/>
  <c r="G113" i="19"/>
  <c r="K112" i="19"/>
  <c r="C112" i="19"/>
  <c r="B113" i="19" s="1"/>
  <c r="J112" i="19"/>
  <c r="I112" i="19"/>
  <c r="K113" i="21" l="1"/>
  <c r="G114" i="21"/>
  <c r="H113" i="21"/>
  <c r="C113" i="21"/>
  <c r="B114" i="21" s="1"/>
  <c r="I113" i="21"/>
  <c r="J113" i="21"/>
  <c r="H113" i="20"/>
  <c r="G114" i="20"/>
  <c r="J113" i="20"/>
  <c r="I113" i="20"/>
  <c r="C113" i="20"/>
  <c r="B114" i="20" s="1"/>
  <c r="K113" i="20"/>
  <c r="H113" i="19"/>
  <c r="G114" i="19"/>
  <c r="K113" i="19"/>
  <c r="C113" i="19"/>
  <c r="B114" i="19" s="1"/>
  <c r="J113" i="19"/>
  <c r="I113" i="19"/>
  <c r="K114" i="21" l="1"/>
  <c r="G115" i="21"/>
  <c r="H114" i="21"/>
  <c r="C114" i="21"/>
  <c r="B115" i="21" s="1"/>
  <c r="I114" i="21"/>
  <c r="J114" i="21"/>
  <c r="H114" i="20"/>
  <c r="K114" i="20"/>
  <c r="C114" i="20"/>
  <c r="B115" i="20" s="1"/>
  <c r="G115" i="20"/>
  <c r="J114" i="20"/>
  <c r="I114" i="20"/>
  <c r="H114" i="19"/>
  <c r="G115" i="19"/>
  <c r="K114" i="19"/>
  <c r="C114" i="19"/>
  <c r="B115" i="19" s="1"/>
  <c r="J114" i="19"/>
  <c r="I114" i="19"/>
  <c r="K115" i="21" l="1"/>
  <c r="G116" i="21"/>
  <c r="H115" i="21"/>
  <c r="C115" i="21"/>
  <c r="B116" i="21" s="1"/>
  <c r="I115" i="21"/>
  <c r="J115" i="21"/>
  <c r="H115" i="20"/>
  <c r="G116" i="20"/>
  <c r="J115" i="20"/>
  <c r="I115" i="20"/>
  <c r="K115" i="20"/>
  <c r="C115" i="20"/>
  <c r="B116" i="20" s="1"/>
  <c r="H115" i="19"/>
  <c r="G116" i="19"/>
  <c r="K115" i="19"/>
  <c r="C115" i="19"/>
  <c r="B116" i="19" s="1"/>
  <c r="J115" i="19"/>
  <c r="I115" i="19"/>
  <c r="K116" i="21" l="1"/>
  <c r="H116" i="21"/>
  <c r="C116" i="21"/>
  <c r="B117" i="21" s="1"/>
  <c r="I116" i="21"/>
  <c r="J116" i="21"/>
  <c r="G117" i="21"/>
  <c r="H116" i="20"/>
  <c r="K116" i="20"/>
  <c r="C116" i="20"/>
  <c r="B117" i="20" s="1"/>
  <c r="J116" i="20"/>
  <c r="I116" i="20"/>
  <c r="G117" i="20"/>
  <c r="H116" i="19"/>
  <c r="G117" i="19"/>
  <c r="K116" i="19"/>
  <c r="C116" i="19"/>
  <c r="B117" i="19" s="1"/>
  <c r="J116" i="19"/>
  <c r="I116" i="19"/>
  <c r="I117" i="21" l="1"/>
  <c r="C117" i="21"/>
  <c r="B118" i="21" s="1"/>
  <c r="J117" i="21"/>
  <c r="K117" i="21"/>
  <c r="G118" i="21"/>
  <c r="H117" i="21"/>
  <c r="H117" i="20"/>
  <c r="G118" i="20"/>
  <c r="J117" i="20"/>
  <c r="I117" i="20"/>
  <c r="K117" i="20"/>
  <c r="C117" i="20"/>
  <c r="B118" i="20" s="1"/>
  <c r="H117" i="19"/>
  <c r="G118" i="19"/>
  <c r="K117" i="19"/>
  <c r="C117" i="19"/>
  <c r="B118" i="19" s="1"/>
  <c r="J117" i="19"/>
  <c r="I117" i="19"/>
  <c r="I118" i="21" l="1"/>
  <c r="C118" i="21"/>
  <c r="B119" i="21" s="1"/>
  <c r="J118" i="21"/>
  <c r="K118" i="21"/>
  <c r="G119" i="21"/>
  <c r="H118" i="21"/>
  <c r="H118" i="20"/>
  <c r="K118" i="20"/>
  <c r="C118" i="20"/>
  <c r="B119" i="20" s="1"/>
  <c r="G119" i="20"/>
  <c r="I118" i="20"/>
  <c r="J118" i="20"/>
  <c r="H118" i="19"/>
  <c r="G119" i="19"/>
  <c r="K118" i="19"/>
  <c r="C118" i="19"/>
  <c r="B119" i="19" s="1"/>
  <c r="J118" i="19"/>
  <c r="I118" i="19"/>
  <c r="I119" i="21" l="1"/>
  <c r="C119" i="21"/>
  <c r="B120" i="21" s="1"/>
  <c r="J119" i="21"/>
  <c r="K119" i="21"/>
  <c r="G120" i="21"/>
  <c r="H119" i="21"/>
  <c r="H119" i="20"/>
  <c r="G120" i="20"/>
  <c r="J119" i="20"/>
  <c r="I119" i="20"/>
  <c r="C119" i="20"/>
  <c r="B120" i="20"/>
  <c r="K119" i="20"/>
  <c r="H119" i="19"/>
  <c r="G120" i="19"/>
  <c r="K119" i="19"/>
  <c r="C119" i="19"/>
  <c r="B120" i="19" s="1"/>
  <c r="J119" i="19"/>
  <c r="I119" i="19"/>
  <c r="I120" i="21" l="1"/>
  <c r="C120" i="21"/>
  <c r="B121" i="21" s="1"/>
  <c r="J120" i="21"/>
  <c r="K120" i="21"/>
  <c r="G121" i="21"/>
  <c r="H120" i="21"/>
  <c r="H120" i="20"/>
  <c r="K120" i="20"/>
  <c r="C120" i="20"/>
  <c r="B121" i="20" s="1"/>
  <c r="J120" i="20"/>
  <c r="I120" i="20"/>
  <c r="G121" i="20"/>
  <c r="H120" i="19"/>
  <c r="G121" i="19"/>
  <c r="K120" i="19"/>
  <c r="C120" i="19"/>
  <c r="B121" i="19" s="1"/>
  <c r="J120" i="19"/>
  <c r="I120" i="19"/>
  <c r="I121" i="21" l="1"/>
  <c r="C121" i="21"/>
  <c r="B122" i="21" s="1"/>
  <c r="J121" i="21"/>
  <c r="K121" i="21"/>
  <c r="G122" i="21"/>
  <c r="H121" i="21"/>
  <c r="H121" i="20"/>
  <c r="G122" i="20"/>
  <c r="J121" i="20"/>
  <c r="I121" i="20"/>
  <c r="C121" i="20"/>
  <c r="B122" i="20" s="1"/>
  <c r="K121" i="20"/>
  <c r="H121" i="19"/>
  <c r="G122" i="19"/>
  <c r="K121" i="19"/>
  <c r="C121" i="19"/>
  <c r="B122" i="19" s="1"/>
  <c r="J121" i="19"/>
  <c r="I121" i="19"/>
  <c r="I122" i="21" l="1"/>
  <c r="C122" i="21"/>
  <c r="B123" i="21" s="1"/>
  <c r="J122" i="21"/>
  <c r="K122" i="21"/>
  <c r="G123" i="21"/>
  <c r="H122" i="21"/>
  <c r="H122" i="20"/>
  <c r="K122" i="20"/>
  <c r="C122" i="20"/>
  <c r="B123" i="20" s="1"/>
  <c r="G123" i="20"/>
  <c r="J122" i="20"/>
  <c r="I122" i="20"/>
  <c r="H122" i="19"/>
  <c r="G123" i="19"/>
  <c r="K122" i="19"/>
  <c r="C122" i="19"/>
  <c r="B123" i="19" s="1"/>
  <c r="J122" i="19"/>
  <c r="I122" i="19"/>
  <c r="I123" i="21" l="1"/>
  <c r="C123" i="21"/>
  <c r="B124" i="21" s="1"/>
  <c r="J123" i="21"/>
  <c r="K123" i="21"/>
  <c r="G124" i="21"/>
  <c r="H123" i="21"/>
  <c r="H123" i="20"/>
  <c r="G124" i="20"/>
  <c r="J123" i="20"/>
  <c r="I123" i="20"/>
  <c r="C123" i="20"/>
  <c r="B124" i="20" s="1"/>
  <c r="K123" i="20"/>
  <c r="H123" i="19"/>
  <c r="G124" i="19"/>
  <c r="K123" i="19"/>
  <c r="C123" i="19"/>
  <c r="B124" i="19" s="1"/>
  <c r="J123" i="19"/>
  <c r="I123" i="19"/>
  <c r="I124" i="21" l="1"/>
  <c r="C124" i="21"/>
  <c r="B125" i="21" s="1"/>
  <c r="J124" i="21"/>
  <c r="K124" i="21"/>
  <c r="G125" i="21"/>
  <c r="H124" i="21"/>
  <c r="H124" i="20"/>
  <c r="K124" i="20"/>
  <c r="C124" i="20"/>
  <c r="B125" i="20" s="1"/>
  <c r="J124" i="20"/>
  <c r="I124" i="20"/>
  <c r="G125" i="20"/>
  <c r="H124" i="19"/>
  <c r="G125" i="19"/>
  <c r="K124" i="19"/>
  <c r="C124" i="19"/>
  <c r="B125" i="19" s="1"/>
  <c r="J124" i="19"/>
  <c r="I124" i="19"/>
  <c r="I125" i="21" l="1"/>
  <c r="C125" i="21"/>
  <c r="B126" i="21" s="1"/>
  <c r="J125" i="21"/>
  <c r="K125" i="21"/>
  <c r="G126" i="21"/>
  <c r="H125" i="21"/>
  <c r="H125" i="20"/>
  <c r="G126" i="20"/>
  <c r="J125" i="20"/>
  <c r="I125" i="20"/>
  <c r="C125" i="20"/>
  <c r="B126" i="20" s="1"/>
  <c r="K125" i="20"/>
  <c r="H125" i="19"/>
  <c r="G126" i="19"/>
  <c r="K125" i="19"/>
  <c r="C125" i="19"/>
  <c r="B126" i="19" s="1"/>
  <c r="J125" i="19"/>
  <c r="I125" i="19"/>
  <c r="I126" i="21" l="1"/>
  <c r="C126" i="21"/>
  <c r="B127" i="21" s="1"/>
  <c r="J126" i="21"/>
  <c r="K126" i="21"/>
  <c r="G127" i="21"/>
  <c r="H126" i="21"/>
  <c r="H126" i="20"/>
  <c r="K126" i="20"/>
  <c r="C126" i="20"/>
  <c r="B127" i="20" s="1"/>
  <c r="G127" i="20"/>
  <c r="J126" i="20"/>
  <c r="I126" i="20"/>
  <c r="H126" i="19"/>
  <c r="G127" i="19"/>
  <c r="K126" i="19"/>
  <c r="C126" i="19"/>
  <c r="B127" i="19" s="1"/>
  <c r="J126" i="19"/>
  <c r="I126" i="19"/>
  <c r="I127" i="21" l="1"/>
  <c r="C127" i="21"/>
  <c r="B128" i="21" s="1"/>
  <c r="J127" i="21"/>
  <c r="K127" i="21"/>
  <c r="G128" i="21"/>
  <c r="H127" i="21"/>
  <c r="H127" i="20"/>
  <c r="G128" i="20"/>
  <c r="J127" i="20"/>
  <c r="I127" i="20"/>
  <c r="C127" i="20"/>
  <c r="B128" i="20"/>
  <c r="K127" i="20"/>
  <c r="H127" i="19"/>
  <c r="G128" i="19"/>
  <c r="K127" i="19"/>
  <c r="C127" i="19"/>
  <c r="B128" i="19" s="1"/>
  <c r="J127" i="19"/>
  <c r="I127" i="19"/>
  <c r="I128" i="21" l="1"/>
  <c r="C128" i="21"/>
  <c r="B129" i="21" s="1"/>
  <c r="J128" i="21"/>
  <c r="K128" i="21"/>
  <c r="G129" i="21"/>
  <c r="H128" i="21"/>
  <c r="H128" i="20"/>
  <c r="K128" i="20"/>
  <c r="C128" i="20"/>
  <c r="B129" i="20" s="1"/>
  <c r="J128" i="20"/>
  <c r="I128" i="20"/>
  <c r="G129" i="20"/>
  <c r="H128" i="19"/>
  <c r="G129" i="19"/>
  <c r="K128" i="19"/>
  <c r="C128" i="19"/>
  <c r="B129" i="19" s="1"/>
  <c r="J128" i="19"/>
  <c r="I128" i="19"/>
  <c r="I129" i="21" l="1"/>
  <c r="C129" i="21"/>
  <c r="B130" i="21" s="1"/>
  <c r="J129" i="21"/>
  <c r="K129" i="21"/>
  <c r="G130" i="21"/>
  <c r="H129" i="21"/>
  <c r="H129" i="20"/>
  <c r="G130" i="20"/>
  <c r="J129" i="20"/>
  <c r="I129" i="20"/>
  <c r="K129" i="20"/>
  <c r="C129" i="20"/>
  <c r="B130" i="20" s="1"/>
  <c r="H129" i="19"/>
  <c r="G130" i="19"/>
  <c r="K129" i="19"/>
  <c r="C129" i="19"/>
  <c r="B130" i="19" s="1"/>
  <c r="J129" i="19"/>
  <c r="I129" i="19"/>
  <c r="I130" i="21" l="1"/>
  <c r="C130" i="21"/>
  <c r="B131" i="21" s="1"/>
  <c r="J130" i="21"/>
  <c r="K130" i="21"/>
  <c r="G131" i="21"/>
  <c r="H130" i="21"/>
  <c r="H130" i="20"/>
  <c r="K130" i="20"/>
  <c r="C130" i="20"/>
  <c r="B131" i="20" s="1"/>
  <c r="G131" i="20"/>
  <c r="J130" i="20"/>
  <c r="I130" i="20"/>
  <c r="H130" i="19"/>
  <c r="G131" i="19"/>
  <c r="K130" i="19"/>
  <c r="C130" i="19"/>
  <c r="B131" i="19" s="1"/>
  <c r="J130" i="19"/>
  <c r="I130" i="19"/>
  <c r="I131" i="21" l="1"/>
  <c r="C131" i="21"/>
  <c r="B132" i="21" s="1"/>
  <c r="J131" i="21"/>
  <c r="K131" i="21"/>
  <c r="G132" i="21"/>
  <c r="H131" i="21"/>
  <c r="H131" i="20"/>
  <c r="G132" i="20"/>
  <c r="J131" i="20"/>
  <c r="I131" i="20"/>
  <c r="C131" i="20"/>
  <c r="B132" i="20" s="1"/>
  <c r="K131" i="20"/>
  <c r="H131" i="19"/>
  <c r="G132" i="19"/>
  <c r="K131" i="19"/>
  <c r="C131" i="19"/>
  <c r="B132" i="19" s="1"/>
  <c r="J131" i="19"/>
  <c r="I131" i="19"/>
  <c r="I132" i="21" l="1"/>
  <c r="C132" i="21"/>
  <c r="B133" i="21" s="1"/>
  <c r="J132" i="21"/>
  <c r="K132" i="21"/>
  <c r="G133" i="21"/>
  <c r="H132" i="21"/>
  <c r="H132" i="20"/>
  <c r="K132" i="20"/>
  <c r="C132" i="20"/>
  <c r="B133" i="20" s="1"/>
  <c r="J132" i="20"/>
  <c r="I132" i="20"/>
  <c r="G133" i="20"/>
  <c r="H132" i="19"/>
  <c r="G133" i="19"/>
  <c r="K132" i="19"/>
  <c r="C132" i="19"/>
  <c r="B133" i="19" s="1"/>
  <c r="J132" i="19"/>
  <c r="I132" i="19"/>
  <c r="I133" i="21" l="1"/>
  <c r="C133" i="21"/>
  <c r="B134" i="21" s="1"/>
  <c r="J133" i="21"/>
  <c r="K133" i="21"/>
  <c r="G134" i="21"/>
  <c r="H133" i="21"/>
  <c r="H133" i="20"/>
  <c r="G134" i="20"/>
  <c r="J133" i="20"/>
  <c r="I133" i="20"/>
  <c r="K133" i="20"/>
  <c r="C133" i="20"/>
  <c r="B134" i="20" s="1"/>
  <c r="H133" i="19"/>
  <c r="G134" i="19"/>
  <c r="K133" i="19"/>
  <c r="C133" i="19"/>
  <c r="B134" i="19" s="1"/>
  <c r="J133" i="19"/>
  <c r="I133" i="19"/>
  <c r="I134" i="21" l="1"/>
  <c r="C134" i="21"/>
  <c r="B135" i="21" s="1"/>
  <c r="J134" i="21"/>
  <c r="K134" i="21"/>
  <c r="G135" i="21"/>
  <c r="H134" i="21"/>
  <c r="H134" i="20"/>
  <c r="K134" i="20"/>
  <c r="C134" i="20"/>
  <c r="B135" i="20" s="1"/>
  <c r="G135" i="20"/>
  <c r="J134" i="20"/>
  <c r="I134" i="20"/>
  <c r="H134" i="19"/>
  <c r="G135" i="19"/>
  <c r="K134" i="19"/>
  <c r="C134" i="19"/>
  <c r="B135" i="19" s="1"/>
  <c r="J134" i="19"/>
  <c r="I134" i="19"/>
  <c r="I135" i="21" l="1"/>
  <c r="C135" i="21"/>
  <c r="B136" i="21" s="1"/>
  <c r="J135" i="21"/>
  <c r="K135" i="21"/>
  <c r="G136" i="21"/>
  <c r="H135" i="21"/>
  <c r="H135" i="20"/>
  <c r="G136" i="20"/>
  <c r="J135" i="20"/>
  <c r="I135" i="20"/>
  <c r="C135" i="20"/>
  <c r="B136" i="20"/>
  <c r="K135" i="20"/>
  <c r="H135" i="19"/>
  <c r="G136" i="19"/>
  <c r="K135" i="19"/>
  <c r="C135" i="19"/>
  <c r="B136" i="19" s="1"/>
  <c r="J135" i="19"/>
  <c r="I135" i="19"/>
  <c r="I136" i="21" l="1"/>
  <c r="C136" i="21"/>
  <c r="B137" i="21" s="1"/>
  <c r="J136" i="21"/>
  <c r="K136" i="21"/>
  <c r="G137" i="21"/>
  <c r="H136" i="21"/>
  <c r="H136" i="20"/>
  <c r="K136" i="20"/>
  <c r="C136" i="20"/>
  <c r="B137" i="20" s="1"/>
  <c r="J136" i="20"/>
  <c r="I136" i="20"/>
  <c r="G137" i="20"/>
  <c r="H136" i="19"/>
  <c r="G137" i="19"/>
  <c r="K136" i="19"/>
  <c r="C136" i="19"/>
  <c r="B137" i="19" s="1"/>
  <c r="J136" i="19"/>
  <c r="I136" i="19"/>
  <c r="I137" i="21" l="1"/>
  <c r="C137" i="21"/>
  <c r="B138" i="21" s="1"/>
  <c r="J137" i="21"/>
  <c r="K137" i="21"/>
  <c r="G138" i="21"/>
  <c r="H137" i="21"/>
  <c r="H137" i="20"/>
  <c r="G138" i="20"/>
  <c r="J137" i="20"/>
  <c r="I137" i="20"/>
  <c r="K137" i="20"/>
  <c r="C137" i="20"/>
  <c r="B138" i="20" s="1"/>
  <c r="H137" i="19"/>
  <c r="K137" i="19"/>
  <c r="G138" i="19"/>
  <c r="C137" i="19"/>
  <c r="B138" i="19" s="1"/>
  <c r="J137" i="19"/>
  <c r="I137" i="19"/>
  <c r="I138" i="21" l="1"/>
  <c r="C138" i="21"/>
  <c r="B139" i="21" s="1"/>
  <c r="J138" i="21"/>
  <c r="K138" i="21"/>
  <c r="G139" i="21"/>
  <c r="H138" i="21"/>
  <c r="H138" i="20"/>
  <c r="K138" i="20"/>
  <c r="C138" i="20"/>
  <c r="B139" i="20" s="1"/>
  <c r="G139" i="20"/>
  <c r="J138" i="20"/>
  <c r="I138" i="20"/>
  <c r="G139" i="19"/>
  <c r="K138" i="19"/>
  <c r="J138" i="19"/>
  <c r="C138" i="19"/>
  <c r="B139" i="19" s="1"/>
  <c r="I138" i="19"/>
  <c r="H138" i="19"/>
  <c r="I139" i="21" l="1"/>
  <c r="C139" i="21"/>
  <c r="B140" i="21" s="1"/>
  <c r="J139" i="21"/>
  <c r="K139" i="21"/>
  <c r="G140" i="21"/>
  <c r="H139" i="21"/>
  <c r="H139" i="20"/>
  <c r="G140" i="20"/>
  <c r="J139" i="20"/>
  <c r="I139" i="20"/>
  <c r="C139" i="20"/>
  <c r="B140" i="20" s="1"/>
  <c r="K139" i="20"/>
  <c r="G140" i="19"/>
  <c r="K139" i="19"/>
  <c r="J139" i="19"/>
  <c r="C139" i="19"/>
  <c r="B140" i="19" s="1"/>
  <c r="I139" i="19"/>
  <c r="H139" i="19"/>
  <c r="I140" i="21" l="1"/>
  <c r="C140" i="21"/>
  <c r="B141" i="21" s="1"/>
  <c r="J140" i="21"/>
  <c r="K140" i="21"/>
  <c r="G141" i="21"/>
  <c r="H140" i="21"/>
  <c r="H140" i="20"/>
  <c r="K140" i="20"/>
  <c r="C140" i="20"/>
  <c r="B141" i="20" s="1"/>
  <c r="J140" i="20"/>
  <c r="I140" i="20"/>
  <c r="G141" i="20"/>
  <c r="G141" i="19"/>
  <c r="K140" i="19"/>
  <c r="J140" i="19"/>
  <c r="C140" i="19"/>
  <c r="B141" i="19" s="1"/>
  <c r="I140" i="19"/>
  <c r="H140" i="19"/>
  <c r="I141" i="21" l="1"/>
  <c r="C141" i="21"/>
  <c r="B142" i="21" s="1"/>
  <c r="J141" i="21"/>
  <c r="K141" i="21"/>
  <c r="H141" i="21"/>
  <c r="G142" i="21"/>
  <c r="H141" i="20"/>
  <c r="G142" i="20"/>
  <c r="J141" i="20"/>
  <c r="I141" i="20"/>
  <c r="C141" i="20"/>
  <c r="B142" i="20" s="1"/>
  <c r="K141" i="20"/>
  <c r="G142" i="19"/>
  <c r="K141" i="19"/>
  <c r="J141" i="19"/>
  <c r="C141" i="19"/>
  <c r="B142" i="19" s="1"/>
  <c r="I141" i="19"/>
  <c r="H141" i="19"/>
  <c r="I142" i="21" l="1"/>
  <c r="C142" i="21"/>
  <c r="B143" i="21" s="1"/>
  <c r="H142" i="21"/>
  <c r="J142" i="21"/>
  <c r="G143" i="21"/>
  <c r="K142" i="21"/>
  <c r="H142" i="20"/>
  <c r="K142" i="20"/>
  <c r="C142" i="20"/>
  <c r="B143" i="20" s="1"/>
  <c r="G143" i="20"/>
  <c r="J142" i="20"/>
  <c r="I142" i="20"/>
  <c r="G143" i="19"/>
  <c r="K142" i="19"/>
  <c r="J142" i="19"/>
  <c r="C142" i="19"/>
  <c r="B143" i="19" s="1"/>
  <c r="I142" i="19"/>
  <c r="H142" i="19"/>
  <c r="I143" i="21" l="1"/>
  <c r="C143" i="21"/>
  <c r="B144" i="21" s="1"/>
  <c r="K143" i="21"/>
  <c r="H143" i="21"/>
  <c r="J143" i="21"/>
  <c r="G144" i="21"/>
  <c r="H143" i="20"/>
  <c r="G144" i="20"/>
  <c r="J143" i="20"/>
  <c r="I143" i="20"/>
  <c r="C143" i="20"/>
  <c r="B144" i="20" s="1"/>
  <c r="K143" i="20"/>
  <c r="G144" i="19"/>
  <c r="K143" i="19"/>
  <c r="J143" i="19"/>
  <c r="C143" i="19"/>
  <c r="B144" i="19" s="1"/>
  <c r="I143" i="19"/>
  <c r="H143" i="19"/>
  <c r="I144" i="21" l="1"/>
  <c r="H144" i="21"/>
  <c r="J144" i="21"/>
  <c r="G145" i="21"/>
  <c r="C144" i="21"/>
  <c r="B145" i="21" s="1"/>
  <c r="K144" i="21"/>
  <c r="H144" i="20"/>
  <c r="K144" i="20"/>
  <c r="C144" i="20"/>
  <c r="B145" i="20" s="1"/>
  <c r="J144" i="20"/>
  <c r="I144" i="20"/>
  <c r="G145" i="20"/>
  <c r="G145" i="19"/>
  <c r="K144" i="19"/>
  <c r="J144" i="19"/>
  <c r="C144" i="19"/>
  <c r="B145" i="19" s="1"/>
  <c r="I144" i="19"/>
  <c r="H144" i="19"/>
  <c r="C145" i="21" l="1"/>
  <c r="B146" i="21" s="1"/>
  <c r="J145" i="21"/>
  <c r="K145" i="21"/>
  <c r="G146" i="21"/>
  <c r="H145" i="21"/>
  <c r="I145" i="21"/>
  <c r="H145" i="20"/>
  <c r="G146" i="20"/>
  <c r="J145" i="20"/>
  <c r="I145" i="20"/>
  <c r="K145" i="20"/>
  <c r="C145" i="20"/>
  <c r="B146" i="20" s="1"/>
  <c r="G146" i="19"/>
  <c r="K145" i="19"/>
  <c r="J145" i="19"/>
  <c r="C145" i="19"/>
  <c r="B146" i="19" s="1"/>
  <c r="I145" i="19"/>
  <c r="H145" i="19"/>
  <c r="C146" i="21" l="1"/>
  <c r="B147" i="21" s="1"/>
  <c r="J146" i="21"/>
  <c r="K146" i="21"/>
  <c r="G147" i="21"/>
  <c r="H146" i="21"/>
  <c r="I146" i="21"/>
  <c r="H146" i="20"/>
  <c r="K146" i="20"/>
  <c r="C146" i="20"/>
  <c r="B147" i="20" s="1"/>
  <c r="G147" i="20"/>
  <c r="J146" i="20"/>
  <c r="I146" i="20"/>
  <c r="G147" i="19"/>
  <c r="K146" i="19"/>
  <c r="J146" i="19"/>
  <c r="C146" i="19"/>
  <c r="B147" i="19" s="1"/>
  <c r="I146" i="19"/>
  <c r="H146" i="19"/>
  <c r="C147" i="21" l="1"/>
  <c r="B148" i="21" s="1"/>
  <c r="J147" i="21"/>
  <c r="K147" i="21"/>
  <c r="G148" i="21"/>
  <c r="H147" i="21"/>
  <c r="I147" i="21"/>
  <c r="G148" i="20"/>
  <c r="H147" i="20"/>
  <c r="J147" i="20"/>
  <c r="I147" i="20"/>
  <c r="C147" i="20"/>
  <c r="B148" i="20"/>
  <c r="K147" i="20"/>
  <c r="G148" i="19"/>
  <c r="K147" i="19"/>
  <c r="J147" i="19"/>
  <c r="C147" i="19"/>
  <c r="B148" i="19" s="1"/>
  <c r="I147" i="19"/>
  <c r="H147" i="19"/>
  <c r="C148" i="21" l="1"/>
  <c r="B149" i="21" s="1"/>
  <c r="J148" i="21"/>
  <c r="K148" i="21"/>
  <c r="G149" i="21"/>
  <c r="H148" i="21"/>
  <c r="I148" i="21"/>
  <c r="H148" i="20"/>
  <c r="G149" i="20"/>
  <c r="K148" i="20"/>
  <c r="J148" i="20"/>
  <c r="I148" i="20"/>
  <c r="C148" i="20"/>
  <c r="B149" i="20" s="1"/>
  <c r="G149" i="19"/>
  <c r="K148" i="19"/>
  <c r="J148" i="19"/>
  <c r="C148" i="19"/>
  <c r="B149" i="19" s="1"/>
  <c r="I148" i="19"/>
  <c r="H148" i="19"/>
  <c r="C149" i="21" l="1"/>
  <c r="B150" i="21" s="1"/>
  <c r="J149" i="21"/>
  <c r="K149" i="21"/>
  <c r="G150" i="21"/>
  <c r="H149" i="21"/>
  <c r="I149" i="21"/>
  <c r="H149" i="20"/>
  <c r="G150" i="20"/>
  <c r="K149" i="20"/>
  <c r="J149" i="20"/>
  <c r="I149" i="20"/>
  <c r="C149" i="20"/>
  <c r="B150" i="20" s="1"/>
  <c r="G150" i="19"/>
  <c r="K149" i="19"/>
  <c r="J149" i="19"/>
  <c r="C149" i="19"/>
  <c r="B150" i="19" s="1"/>
  <c r="I149" i="19"/>
  <c r="H149" i="19"/>
  <c r="C150" i="21" l="1"/>
  <c r="B151" i="21" s="1"/>
  <c r="J150" i="21"/>
  <c r="K150" i="21"/>
  <c r="G151" i="21"/>
  <c r="H150" i="21"/>
  <c r="I150" i="21"/>
  <c r="H150" i="20"/>
  <c r="G151" i="20"/>
  <c r="K150" i="20"/>
  <c r="J150" i="20"/>
  <c r="I150" i="20"/>
  <c r="C150" i="20"/>
  <c r="B151" i="20" s="1"/>
  <c r="G151" i="19"/>
  <c r="K150" i="19"/>
  <c r="J150" i="19"/>
  <c r="C150" i="19"/>
  <c r="B151" i="19" s="1"/>
  <c r="I150" i="19"/>
  <c r="H150" i="19"/>
  <c r="C151" i="21" l="1"/>
  <c r="B152" i="21" s="1"/>
  <c r="J151" i="21"/>
  <c r="K151" i="21"/>
  <c r="G152" i="21"/>
  <c r="H151" i="21"/>
  <c r="I151" i="21"/>
  <c r="H151" i="20"/>
  <c r="G152" i="20"/>
  <c r="K151" i="20"/>
  <c r="J151" i="20"/>
  <c r="C151" i="20"/>
  <c r="B152" i="20"/>
  <c r="I151" i="20"/>
  <c r="G152" i="19"/>
  <c r="K151" i="19"/>
  <c r="J151" i="19"/>
  <c r="C151" i="19"/>
  <c r="B152" i="19" s="1"/>
  <c r="I151" i="19"/>
  <c r="H151" i="19"/>
  <c r="C152" i="21" l="1"/>
  <c r="B153" i="21" s="1"/>
  <c r="J152" i="21"/>
  <c r="K152" i="21"/>
  <c r="G153" i="21"/>
  <c r="H152" i="21"/>
  <c r="I152" i="21"/>
  <c r="H152" i="20"/>
  <c r="G153" i="20"/>
  <c r="K152" i="20"/>
  <c r="J152" i="20"/>
  <c r="I152" i="20"/>
  <c r="C152" i="20"/>
  <c r="B153" i="20" s="1"/>
  <c r="G153" i="19"/>
  <c r="K152" i="19"/>
  <c r="J152" i="19"/>
  <c r="C152" i="19"/>
  <c r="B153" i="19" s="1"/>
  <c r="I152" i="19"/>
  <c r="H152" i="19"/>
  <c r="C153" i="21" l="1"/>
  <c r="B154" i="21" s="1"/>
  <c r="J153" i="21"/>
  <c r="K153" i="21"/>
  <c r="G154" i="21"/>
  <c r="H153" i="21"/>
  <c r="I153" i="21"/>
  <c r="H153" i="20"/>
  <c r="G154" i="20"/>
  <c r="K153" i="20"/>
  <c r="J153" i="20"/>
  <c r="I153" i="20"/>
  <c r="C153" i="20"/>
  <c r="B154" i="20" s="1"/>
  <c r="G154" i="19"/>
  <c r="K153" i="19"/>
  <c r="J153" i="19"/>
  <c r="C153" i="19"/>
  <c r="B154" i="19" s="1"/>
  <c r="I153" i="19"/>
  <c r="H153" i="19"/>
  <c r="C154" i="21" l="1"/>
  <c r="B155" i="21" s="1"/>
  <c r="J154" i="21"/>
  <c r="K154" i="21"/>
  <c r="G155" i="21"/>
  <c r="H154" i="21"/>
  <c r="I154" i="21"/>
  <c r="H154" i="20"/>
  <c r="G155" i="20"/>
  <c r="K154" i="20"/>
  <c r="J154" i="20"/>
  <c r="I154" i="20"/>
  <c r="C154" i="20"/>
  <c r="B155" i="20" s="1"/>
  <c r="G155" i="19"/>
  <c r="K154" i="19"/>
  <c r="J154" i="19"/>
  <c r="C154" i="19"/>
  <c r="B155" i="19" s="1"/>
  <c r="I154" i="19"/>
  <c r="H154" i="19"/>
  <c r="C155" i="21" l="1"/>
  <c r="B156" i="21" s="1"/>
  <c r="J155" i="21"/>
  <c r="K155" i="21"/>
  <c r="G156" i="21"/>
  <c r="H155" i="21"/>
  <c r="I155" i="21"/>
  <c r="H155" i="20"/>
  <c r="G156" i="20"/>
  <c r="K155" i="20"/>
  <c r="J155" i="20"/>
  <c r="C155" i="20"/>
  <c r="B156" i="20"/>
  <c r="I155" i="20"/>
  <c r="G156" i="19"/>
  <c r="K155" i="19"/>
  <c r="J155" i="19"/>
  <c r="C155" i="19"/>
  <c r="B156" i="19" s="1"/>
  <c r="I155" i="19"/>
  <c r="H155" i="19"/>
  <c r="C156" i="21" l="1"/>
  <c r="B157" i="21" s="1"/>
  <c r="J156" i="21"/>
  <c r="K156" i="21"/>
  <c r="G157" i="21"/>
  <c r="H156" i="21"/>
  <c r="I156" i="21"/>
  <c r="H156" i="20"/>
  <c r="G157" i="20"/>
  <c r="K156" i="20"/>
  <c r="J156" i="20"/>
  <c r="I156" i="20"/>
  <c r="C156" i="20"/>
  <c r="B157" i="20"/>
  <c r="G157" i="19"/>
  <c r="K156" i="19"/>
  <c r="J156" i="19"/>
  <c r="C156" i="19"/>
  <c r="B157" i="19" s="1"/>
  <c r="I156" i="19"/>
  <c r="H156" i="19"/>
  <c r="C157" i="21" l="1"/>
  <c r="J157" i="21"/>
  <c r="K157" i="21"/>
  <c r="G158" i="21"/>
  <c r="H157" i="21"/>
  <c r="I157" i="21"/>
  <c r="B158" i="21"/>
  <c r="H157" i="20"/>
  <c r="G158" i="20"/>
  <c r="K157" i="20"/>
  <c r="J157" i="20"/>
  <c r="I157" i="20"/>
  <c r="C157" i="20"/>
  <c r="B158" i="20" s="1"/>
  <c r="G158" i="19"/>
  <c r="K157" i="19"/>
  <c r="J157" i="19"/>
  <c r="C157" i="19"/>
  <c r="B158" i="19" s="1"/>
  <c r="I157" i="19"/>
  <c r="H157" i="19"/>
  <c r="C158" i="21" l="1"/>
  <c r="J158" i="21"/>
  <c r="K158" i="21"/>
  <c r="G159" i="21"/>
  <c r="H158" i="21"/>
  <c r="I158" i="21"/>
  <c r="B159" i="21"/>
  <c r="H158" i="20"/>
  <c r="G159" i="20"/>
  <c r="K158" i="20"/>
  <c r="J158" i="20"/>
  <c r="I158" i="20"/>
  <c r="C158" i="20"/>
  <c r="B159" i="20" s="1"/>
  <c r="G159" i="19"/>
  <c r="K158" i="19"/>
  <c r="J158" i="19"/>
  <c r="C158" i="19"/>
  <c r="B159" i="19" s="1"/>
  <c r="I158" i="19"/>
  <c r="H158" i="19"/>
  <c r="C159" i="21" l="1"/>
  <c r="J159" i="21"/>
  <c r="K159" i="21"/>
  <c r="G160" i="21"/>
  <c r="H159" i="21"/>
  <c r="I159" i="21"/>
  <c r="B160" i="21"/>
  <c r="H159" i="20"/>
  <c r="G160" i="20"/>
  <c r="K159" i="20"/>
  <c r="J159" i="20"/>
  <c r="C159" i="20"/>
  <c r="B160" i="20" s="1"/>
  <c r="I159" i="20"/>
  <c r="G160" i="19"/>
  <c r="K159" i="19"/>
  <c r="J159" i="19"/>
  <c r="C159" i="19"/>
  <c r="B160" i="19" s="1"/>
  <c r="I159" i="19"/>
  <c r="H159" i="19"/>
  <c r="C160" i="21" l="1"/>
  <c r="J160" i="21"/>
  <c r="K160" i="21"/>
  <c r="G161" i="21"/>
  <c r="H160" i="21"/>
  <c r="I160" i="21"/>
  <c r="B161" i="21"/>
  <c r="H160" i="20"/>
  <c r="G161" i="20"/>
  <c r="K160" i="20"/>
  <c r="J160" i="20"/>
  <c r="I160" i="20"/>
  <c r="C160" i="20"/>
  <c r="B161" i="20" s="1"/>
  <c r="G161" i="19"/>
  <c r="K160" i="19"/>
  <c r="J160" i="19"/>
  <c r="C160" i="19"/>
  <c r="B161" i="19" s="1"/>
  <c r="I160" i="19"/>
  <c r="H160" i="19"/>
  <c r="C161" i="21" l="1"/>
  <c r="B162" i="21" s="1"/>
  <c r="J161" i="21"/>
  <c r="K161" i="21"/>
  <c r="G162" i="21"/>
  <c r="H161" i="21"/>
  <c r="I161" i="21"/>
  <c r="H161" i="20"/>
  <c r="G162" i="20"/>
  <c r="K161" i="20"/>
  <c r="J161" i="20"/>
  <c r="C161" i="20"/>
  <c r="B162" i="20" s="1"/>
  <c r="I161" i="20"/>
  <c r="G162" i="19"/>
  <c r="K161" i="19"/>
  <c r="J161" i="19"/>
  <c r="C161" i="19"/>
  <c r="B162" i="19" s="1"/>
  <c r="I161" i="19"/>
  <c r="H161" i="19"/>
  <c r="C162" i="21" l="1"/>
  <c r="B163" i="21" s="1"/>
  <c r="J162" i="21"/>
  <c r="K162" i="21"/>
  <c r="G163" i="21"/>
  <c r="H162" i="21"/>
  <c r="I162" i="21"/>
  <c r="H162" i="20"/>
  <c r="G163" i="20"/>
  <c r="K162" i="20"/>
  <c r="J162" i="20"/>
  <c r="I162" i="20"/>
  <c r="C162" i="20"/>
  <c r="B163" i="20" s="1"/>
  <c r="G163" i="19"/>
  <c r="K162" i="19"/>
  <c r="J162" i="19"/>
  <c r="C162" i="19"/>
  <c r="B163" i="19" s="1"/>
  <c r="I162" i="19"/>
  <c r="H162" i="19"/>
  <c r="C163" i="21" l="1"/>
  <c r="B164" i="21" s="1"/>
  <c r="J163" i="21"/>
  <c r="K163" i="21"/>
  <c r="G164" i="21"/>
  <c r="H163" i="21"/>
  <c r="I163" i="21"/>
  <c r="H163" i="20"/>
  <c r="G164" i="20"/>
  <c r="K163" i="20"/>
  <c r="J163" i="20"/>
  <c r="C163" i="20"/>
  <c r="B164" i="20" s="1"/>
  <c r="I163" i="20"/>
  <c r="G164" i="19"/>
  <c r="K163" i="19"/>
  <c r="J163" i="19"/>
  <c r="C163" i="19"/>
  <c r="B164" i="19" s="1"/>
  <c r="I163" i="19"/>
  <c r="H163" i="19"/>
  <c r="C164" i="21" l="1"/>
  <c r="J164" i="21"/>
  <c r="K164" i="21"/>
  <c r="G165" i="21"/>
  <c r="H164" i="21"/>
  <c r="I164" i="21"/>
  <c r="B165" i="21"/>
  <c r="H164" i="20"/>
  <c r="G165" i="20"/>
  <c r="K164" i="20"/>
  <c r="J164" i="20"/>
  <c r="I164" i="20"/>
  <c r="C164" i="20"/>
  <c r="B165" i="20" s="1"/>
  <c r="G165" i="19"/>
  <c r="K164" i="19"/>
  <c r="J164" i="19"/>
  <c r="C164" i="19"/>
  <c r="B165" i="19" s="1"/>
  <c r="I164" i="19"/>
  <c r="H164" i="19"/>
  <c r="C165" i="21" l="1"/>
  <c r="B166" i="21" s="1"/>
  <c r="J165" i="21"/>
  <c r="K165" i="21"/>
  <c r="G166" i="21"/>
  <c r="H165" i="21"/>
  <c r="I165" i="21"/>
  <c r="H165" i="20"/>
  <c r="G166" i="20"/>
  <c r="K165" i="20"/>
  <c r="J165" i="20"/>
  <c r="I165" i="20"/>
  <c r="C165" i="20"/>
  <c r="B166" i="20" s="1"/>
  <c r="G166" i="19"/>
  <c r="K165" i="19"/>
  <c r="J165" i="19"/>
  <c r="C165" i="19"/>
  <c r="B166" i="19" s="1"/>
  <c r="I165" i="19"/>
  <c r="H165" i="19"/>
  <c r="C166" i="21" l="1"/>
  <c r="B167" i="21" s="1"/>
  <c r="J166" i="21"/>
  <c r="K166" i="21"/>
  <c r="G167" i="21"/>
  <c r="H166" i="21"/>
  <c r="I166" i="21"/>
  <c r="H166" i="20"/>
  <c r="G167" i="20"/>
  <c r="K166" i="20"/>
  <c r="J166" i="20"/>
  <c r="I166" i="20"/>
  <c r="C166" i="20"/>
  <c r="B167" i="20" s="1"/>
  <c r="G167" i="19"/>
  <c r="K166" i="19"/>
  <c r="J166" i="19"/>
  <c r="C166" i="19"/>
  <c r="B167" i="19" s="1"/>
  <c r="I166" i="19"/>
  <c r="H166" i="19"/>
  <c r="C167" i="21" l="1"/>
  <c r="B168" i="21" s="1"/>
  <c r="J167" i="21"/>
  <c r="K167" i="21"/>
  <c r="G168" i="21"/>
  <c r="H167" i="21"/>
  <c r="I167" i="21"/>
  <c r="H167" i="20"/>
  <c r="G168" i="20"/>
  <c r="K167" i="20"/>
  <c r="J167" i="20"/>
  <c r="C167" i="20"/>
  <c r="B168" i="20" s="1"/>
  <c r="I167" i="20"/>
  <c r="G168" i="19"/>
  <c r="K167" i="19"/>
  <c r="J167" i="19"/>
  <c r="C167" i="19"/>
  <c r="B168" i="19" s="1"/>
  <c r="I167" i="19"/>
  <c r="H167" i="19"/>
  <c r="C168" i="21" l="1"/>
  <c r="B169" i="21" s="1"/>
  <c r="J168" i="21"/>
  <c r="K168" i="21"/>
  <c r="G169" i="21"/>
  <c r="H168" i="21"/>
  <c r="I168" i="21"/>
  <c r="H168" i="20"/>
  <c r="G169" i="20"/>
  <c r="K168" i="20"/>
  <c r="J168" i="20"/>
  <c r="I168" i="20"/>
  <c r="C168" i="20"/>
  <c r="B169" i="20" s="1"/>
  <c r="G169" i="19"/>
  <c r="K168" i="19"/>
  <c r="J168" i="19"/>
  <c r="C168" i="19"/>
  <c r="B169" i="19" s="1"/>
  <c r="I168" i="19"/>
  <c r="H168" i="19"/>
  <c r="C169" i="21" l="1"/>
  <c r="B170" i="21" s="1"/>
  <c r="J169" i="21"/>
  <c r="K169" i="21"/>
  <c r="G170" i="21"/>
  <c r="H169" i="21"/>
  <c r="I169" i="21"/>
  <c r="H169" i="20"/>
  <c r="G170" i="20"/>
  <c r="K169" i="20"/>
  <c r="J169" i="20"/>
  <c r="C169" i="20"/>
  <c r="B170" i="20" s="1"/>
  <c r="I169" i="20"/>
  <c r="G170" i="19"/>
  <c r="K169" i="19"/>
  <c r="J169" i="19"/>
  <c r="C169" i="19"/>
  <c r="B170" i="19" s="1"/>
  <c r="I169" i="19"/>
  <c r="H169" i="19"/>
  <c r="C170" i="21" l="1"/>
  <c r="J170" i="21"/>
  <c r="K170" i="21"/>
  <c r="G171" i="21"/>
  <c r="H170" i="21"/>
  <c r="I170" i="21"/>
  <c r="B171" i="21"/>
  <c r="H170" i="20"/>
  <c r="G171" i="20"/>
  <c r="K170" i="20"/>
  <c r="J170" i="20"/>
  <c r="I170" i="20"/>
  <c r="C170" i="20"/>
  <c r="B171" i="20" s="1"/>
  <c r="G171" i="19"/>
  <c r="K170" i="19"/>
  <c r="J170" i="19"/>
  <c r="C170" i="19"/>
  <c r="B171" i="19" s="1"/>
  <c r="I170" i="19"/>
  <c r="H170" i="19"/>
  <c r="C171" i="21" l="1"/>
  <c r="J171" i="21"/>
  <c r="K171" i="21"/>
  <c r="G172" i="21"/>
  <c r="H171" i="21"/>
  <c r="I171" i="21"/>
  <c r="B172" i="21"/>
  <c r="H171" i="20"/>
  <c r="G172" i="20"/>
  <c r="K171" i="20"/>
  <c r="J171" i="20"/>
  <c r="C171" i="20"/>
  <c r="B172" i="20" s="1"/>
  <c r="I171" i="20"/>
  <c r="G172" i="19"/>
  <c r="K171" i="19"/>
  <c r="J171" i="19"/>
  <c r="C171" i="19"/>
  <c r="B172" i="19" s="1"/>
  <c r="I171" i="19"/>
  <c r="H171" i="19"/>
  <c r="C172" i="21" l="1"/>
  <c r="J172" i="21"/>
  <c r="K172" i="21"/>
  <c r="G173" i="21"/>
  <c r="H172" i="21"/>
  <c r="I172" i="21"/>
  <c r="B173" i="21"/>
  <c r="H172" i="20"/>
  <c r="G173" i="20"/>
  <c r="K172" i="20"/>
  <c r="J172" i="20"/>
  <c r="I172" i="20"/>
  <c r="C172" i="20"/>
  <c r="B173" i="20" s="1"/>
  <c r="G173" i="19"/>
  <c r="K172" i="19"/>
  <c r="J172" i="19"/>
  <c r="C172" i="19"/>
  <c r="B173" i="19" s="1"/>
  <c r="I172" i="19"/>
  <c r="H172" i="19"/>
  <c r="C173" i="21" l="1"/>
  <c r="J173" i="21"/>
  <c r="K173" i="21"/>
  <c r="G174" i="21"/>
  <c r="H173" i="21"/>
  <c r="I173" i="21"/>
  <c r="B174" i="21"/>
  <c r="H173" i="20"/>
  <c r="G174" i="20"/>
  <c r="K173" i="20"/>
  <c r="J173" i="20"/>
  <c r="I173" i="20"/>
  <c r="C173" i="20"/>
  <c r="B174" i="20" s="1"/>
  <c r="G174" i="19"/>
  <c r="K173" i="19"/>
  <c r="J173" i="19"/>
  <c r="C173" i="19"/>
  <c r="B174" i="19" s="1"/>
  <c r="I173" i="19"/>
  <c r="H173" i="19"/>
  <c r="C174" i="21" l="1"/>
  <c r="J174" i="21"/>
  <c r="K174" i="21"/>
  <c r="G175" i="21"/>
  <c r="H174" i="21"/>
  <c r="I174" i="21"/>
  <c r="B175" i="21"/>
  <c r="H174" i="20"/>
  <c r="G175" i="20"/>
  <c r="K174" i="20"/>
  <c r="J174" i="20"/>
  <c r="I174" i="20"/>
  <c r="C174" i="20"/>
  <c r="B175" i="20" s="1"/>
  <c r="G175" i="19"/>
  <c r="K174" i="19"/>
  <c r="J174" i="19"/>
  <c r="C174" i="19"/>
  <c r="B175" i="19" s="1"/>
  <c r="I174" i="19"/>
  <c r="H174" i="19"/>
  <c r="C175" i="21" l="1"/>
  <c r="J175" i="21"/>
  <c r="K175" i="21"/>
  <c r="G176" i="21"/>
  <c r="H175" i="21"/>
  <c r="I175" i="21"/>
  <c r="B176" i="21"/>
  <c r="H175" i="20"/>
  <c r="G176" i="20"/>
  <c r="K175" i="20"/>
  <c r="J175" i="20"/>
  <c r="C175" i="20"/>
  <c r="B176" i="20" s="1"/>
  <c r="I175" i="20"/>
  <c r="G176" i="19"/>
  <c r="K175" i="19"/>
  <c r="J175" i="19"/>
  <c r="C175" i="19"/>
  <c r="B176" i="19" s="1"/>
  <c r="I175" i="19"/>
  <c r="H175" i="19"/>
  <c r="C176" i="21" l="1"/>
  <c r="J176" i="21"/>
  <c r="K176" i="21"/>
  <c r="G177" i="21"/>
  <c r="H176" i="21"/>
  <c r="I176" i="21"/>
  <c r="B177" i="21"/>
  <c r="H176" i="20"/>
  <c r="G177" i="20"/>
  <c r="K176" i="20"/>
  <c r="J176" i="20"/>
  <c r="I176" i="20"/>
  <c r="C176" i="20"/>
  <c r="B177" i="20" s="1"/>
  <c r="G177" i="19"/>
  <c r="K176" i="19"/>
  <c r="J176" i="19"/>
  <c r="C176" i="19"/>
  <c r="I176" i="19"/>
  <c r="H176" i="19"/>
  <c r="B177" i="19"/>
  <c r="C177" i="21" l="1"/>
  <c r="J177" i="21"/>
  <c r="K177" i="21"/>
  <c r="G178" i="21"/>
  <c r="H177" i="21"/>
  <c r="I177" i="21"/>
  <c r="B178" i="21"/>
  <c r="H177" i="20"/>
  <c r="G178" i="20"/>
  <c r="K177" i="20"/>
  <c r="J177" i="20"/>
  <c r="C177" i="20"/>
  <c r="B178" i="20" s="1"/>
  <c r="I177" i="20"/>
  <c r="G178" i="19"/>
  <c r="K177" i="19"/>
  <c r="J177" i="19"/>
  <c r="C177" i="19"/>
  <c r="B178" i="19" s="1"/>
  <c r="I177" i="19"/>
  <c r="H177" i="19"/>
  <c r="C178" i="21" l="1"/>
  <c r="J178" i="21"/>
  <c r="K178" i="21"/>
  <c r="G179" i="21"/>
  <c r="H178" i="21"/>
  <c r="I178" i="21"/>
  <c r="B179" i="21"/>
  <c r="H178" i="20"/>
  <c r="G179" i="20"/>
  <c r="K178" i="20"/>
  <c r="J178" i="20"/>
  <c r="I178" i="20"/>
  <c r="C178" i="20"/>
  <c r="B179" i="20" s="1"/>
  <c r="G179" i="19"/>
  <c r="K178" i="19"/>
  <c r="J178" i="19"/>
  <c r="C178" i="19"/>
  <c r="B179" i="19" s="1"/>
  <c r="I178" i="19"/>
  <c r="H178" i="19"/>
  <c r="C179" i="21" l="1"/>
  <c r="B180" i="21" s="1"/>
  <c r="J179" i="21"/>
  <c r="K179" i="21"/>
  <c r="G180" i="21"/>
  <c r="H179" i="21"/>
  <c r="I179" i="21"/>
  <c r="H179" i="20"/>
  <c r="G180" i="20"/>
  <c r="K179" i="20"/>
  <c r="J179" i="20"/>
  <c r="C179" i="20"/>
  <c r="B180" i="20" s="1"/>
  <c r="I179" i="20"/>
  <c r="G180" i="19"/>
  <c r="K179" i="19"/>
  <c r="J179" i="19"/>
  <c r="C179" i="19"/>
  <c r="B180" i="19" s="1"/>
  <c r="I179" i="19"/>
  <c r="H179" i="19"/>
  <c r="C180" i="21" l="1"/>
  <c r="J180" i="21"/>
  <c r="K180" i="21"/>
  <c r="G181" i="21"/>
  <c r="H180" i="21"/>
  <c r="I180" i="21"/>
  <c r="B181" i="21"/>
  <c r="H180" i="20"/>
  <c r="G181" i="20"/>
  <c r="K180" i="20"/>
  <c r="J180" i="20"/>
  <c r="I180" i="20"/>
  <c r="C180" i="20"/>
  <c r="B181" i="20" s="1"/>
  <c r="G181" i="19"/>
  <c r="K180" i="19"/>
  <c r="J180" i="19"/>
  <c r="C180" i="19"/>
  <c r="B181" i="19" s="1"/>
  <c r="I180" i="19"/>
  <c r="H180" i="19"/>
  <c r="C181" i="21" l="1"/>
  <c r="B182" i="21" s="1"/>
  <c r="J181" i="21"/>
  <c r="K181" i="21"/>
  <c r="G182" i="21"/>
  <c r="H181" i="21"/>
  <c r="I181" i="21"/>
  <c r="H181" i="20"/>
  <c r="G182" i="20"/>
  <c r="K181" i="20"/>
  <c r="J181" i="20"/>
  <c r="I181" i="20"/>
  <c r="C181" i="20"/>
  <c r="B182" i="20" s="1"/>
  <c r="G182" i="19"/>
  <c r="K181" i="19"/>
  <c r="J181" i="19"/>
  <c r="C181" i="19"/>
  <c r="B182" i="19" s="1"/>
  <c r="I181" i="19"/>
  <c r="H181" i="19"/>
  <c r="C182" i="21" l="1"/>
  <c r="J182" i="21"/>
  <c r="K182" i="21"/>
  <c r="G183" i="21"/>
  <c r="H182" i="21"/>
  <c r="I182" i="21"/>
  <c r="B183" i="21"/>
  <c r="H182" i="20"/>
  <c r="G183" i="20"/>
  <c r="K182" i="20"/>
  <c r="J182" i="20"/>
  <c r="I182" i="20"/>
  <c r="C182" i="20"/>
  <c r="B183" i="20" s="1"/>
  <c r="G183" i="19"/>
  <c r="K182" i="19"/>
  <c r="J182" i="19"/>
  <c r="C182" i="19"/>
  <c r="B183" i="19" s="1"/>
  <c r="I182" i="19"/>
  <c r="H182" i="19"/>
  <c r="C183" i="21" l="1"/>
  <c r="B184" i="21" s="1"/>
  <c r="J183" i="21"/>
  <c r="K183" i="21"/>
  <c r="G184" i="21"/>
  <c r="H183" i="21"/>
  <c r="I183" i="21"/>
  <c r="H183" i="20"/>
  <c r="G184" i="20"/>
  <c r="K183" i="20"/>
  <c r="J183" i="20"/>
  <c r="I183" i="20"/>
  <c r="C183" i="20"/>
  <c r="B184" i="20" s="1"/>
  <c r="G184" i="19"/>
  <c r="K183" i="19"/>
  <c r="J183" i="19"/>
  <c r="C183" i="19"/>
  <c r="B184" i="19" s="1"/>
  <c r="I183" i="19"/>
  <c r="H183" i="19"/>
  <c r="C184" i="21" l="1"/>
  <c r="J184" i="21"/>
  <c r="K184" i="21"/>
  <c r="G185" i="21"/>
  <c r="H184" i="21"/>
  <c r="I184" i="21"/>
  <c r="B185" i="21"/>
  <c r="H184" i="20"/>
  <c r="G185" i="20"/>
  <c r="K184" i="20"/>
  <c r="J184" i="20"/>
  <c r="I184" i="20"/>
  <c r="C184" i="20"/>
  <c r="B185" i="20" s="1"/>
  <c r="G185" i="19"/>
  <c r="K184" i="19"/>
  <c r="J184" i="19"/>
  <c r="C184" i="19"/>
  <c r="B185" i="19" s="1"/>
  <c r="I184" i="19"/>
  <c r="H184" i="19"/>
  <c r="C185" i="21" l="1"/>
  <c r="B186" i="21" s="1"/>
  <c r="J185" i="21"/>
  <c r="K185" i="21"/>
  <c r="G186" i="21"/>
  <c r="H185" i="21"/>
  <c r="I185" i="21"/>
  <c r="H185" i="20"/>
  <c r="G186" i="20"/>
  <c r="K185" i="20"/>
  <c r="J185" i="20"/>
  <c r="I185" i="20"/>
  <c r="C185" i="20"/>
  <c r="B186" i="20" s="1"/>
  <c r="G186" i="19"/>
  <c r="K185" i="19"/>
  <c r="J185" i="19"/>
  <c r="C185" i="19"/>
  <c r="B186" i="19" s="1"/>
  <c r="I185" i="19"/>
  <c r="H185" i="19"/>
  <c r="C186" i="21" l="1"/>
  <c r="J186" i="21"/>
  <c r="K186" i="21"/>
  <c r="G187" i="21"/>
  <c r="H186" i="21"/>
  <c r="I186" i="21"/>
  <c r="B187" i="21"/>
  <c r="H186" i="20"/>
  <c r="G187" i="20"/>
  <c r="K186" i="20"/>
  <c r="J186" i="20"/>
  <c r="I186" i="20"/>
  <c r="C186" i="20"/>
  <c r="B187" i="20" s="1"/>
  <c r="G187" i="19"/>
  <c r="K186" i="19"/>
  <c r="J186" i="19"/>
  <c r="C186" i="19"/>
  <c r="B187" i="19" s="1"/>
  <c r="I186" i="19"/>
  <c r="H186" i="19"/>
  <c r="C187" i="21" l="1"/>
  <c r="J187" i="21"/>
  <c r="K187" i="21"/>
  <c r="G188" i="21"/>
  <c r="H187" i="21"/>
  <c r="I187" i="21"/>
  <c r="B188" i="21"/>
  <c r="H187" i="20"/>
  <c r="G188" i="20"/>
  <c r="K187" i="20"/>
  <c r="J187" i="20"/>
  <c r="I187" i="20"/>
  <c r="C187" i="20"/>
  <c r="B188" i="20" s="1"/>
  <c r="G188" i="19"/>
  <c r="K187" i="19"/>
  <c r="J187" i="19"/>
  <c r="C187" i="19"/>
  <c r="B188" i="19" s="1"/>
  <c r="I187" i="19"/>
  <c r="H187" i="19"/>
  <c r="C188" i="21" l="1"/>
  <c r="B189" i="21" s="1"/>
  <c r="J188" i="21"/>
  <c r="K188" i="21"/>
  <c r="G189" i="21"/>
  <c r="H188" i="21"/>
  <c r="I188" i="21"/>
  <c r="H188" i="20"/>
  <c r="G189" i="20"/>
  <c r="K188" i="20"/>
  <c r="J188" i="20"/>
  <c r="I188" i="20"/>
  <c r="C188" i="20"/>
  <c r="B189" i="20" s="1"/>
  <c r="G189" i="19"/>
  <c r="K188" i="19"/>
  <c r="J188" i="19"/>
  <c r="C188" i="19"/>
  <c r="B189" i="19" s="1"/>
  <c r="I188" i="19"/>
  <c r="H188" i="19"/>
  <c r="C189" i="21" l="1"/>
  <c r="J189" i="21"/>
  <c r="K189" i="21"/>
  <c r="G190" i="21"/>
  <c r="H189" i="21"/>
  <c r="I189" i="21"/>
  <c r="B190" i="21"/>
  <c r="H189" i="20"/>
  <c r="G190" i="20"/>
  <c r="K189" i="20"/>
  <c r="J189" i="20"/>
  <c r="I189" i="20"/>
  <c r="C189" i="20"/>
  <c r="B190" i="20" s="1"/>
  <c r="G190" i="19"/>
  <c r="K189" i="19"/>
  <c r="J189" i="19"/>
  <c r="C189" i="19"/>
  <c r="B190" i="19" s="1"/>
  <c r="I189" i="19"/>
  <c r="H189" i="19"/>
  <c r="C190" i="21" l="1"/>
  <c r="B191" i="21" s="1"/>
  <c r="J190" i="21"/>
  <c r="K190" i="21"/>
  <c r="G191" i="21"/>
  <c r="H190" i="21"/>
  <c r="I190" i="21"/>
  <c r="H190" i="20"/>
  <c r="G191" i="20"/>
  <c r="K190" i="20"/>
  <c r="J190" i="20"/>
  <c r="I190" i="20"/>
  <c r="C190" i="20"/>
  <c r="B191" i="20" s="1"/>
  <c r="G191" i="19"/>
  <c r="K190" i="19"/>
  <c r="J190" i="19"/>
  <c r="C190" i="19"/>
  <c r="B191" i="19" s="1"/>
  <c r="I190" i="19"/>
  <c r="H190" i="19"/>
  <c r="C191" i="21" l="1"/>
  <c r="J191" i="21"/>
  <c r="K191" i="21"/>
  <c r="G192" i="21"/>
  <c r="H191" i="21"/>
  <c r="I191" i="21"/>
  <c r="B192" i="21"/>
  <c r="H191" i="20"/>
  <c r="G192" i="20"/>
  <c r="K191" i="20"/>
  <c r="J191" i="20"/>
  <c r="I191" i="20"/>
  <c r="C191" i="20"/>
  <c r="B192" i="20"/>
  <c r="G192" i="19"/>
  <c r="K191" i="19"/>
  <c r="J191" i="19"/>
  <c r="C191" i="19"/>
  <c r="B192" i="19" s="1"/>
  <c r="I191" i="19"/>
  <c r="H191" i="19"/>
  <c r="C192" i="21" l="1"/>
  <c r="J192" i="21"/>
  <c r="K192" i="21"/>
  <c r="G193" i="21"/>
  <c r="H192" i="21"/>
  <c r="I192" i="21"/>
  <c r="B193" i="21"/>
  <c r="H192" i="20"/>
  <c r="G193" i="20"/>
  <c r="K192" i="20"/>
  <c r="J192" i="20"/>
  <c r="I192" i="20"/>
  <c r="C192" i="20"/>
  <c r="B193" i="20" s="1"/>
  <c r="G193" i="19"/>
  <c r="K192" i="19"/>
  <c r="J192" i="19"/>
  <c r="C192" i="19"/>
  <c r="B193" i="19" s="1"/>
  <c r="I192" i="19"/>
  <c r="H192" i="19"/>
  <c r="C193" i="21" l="1"/>
  <c r="J193" i="21"/>
  <c r="K193" i="21"/>
  <c r="G194" i="21"/>
  <c r="H193" i="21"/>
  <c r="I193" i="21"/>
  <c r="B194" i="21"/>
  <c r="H193" i="20"/>
  <c r="G194" i="20"/>
  <c r="K193" i="20"/>
  <c r="J193" i="20"/>
  <c r="I193" i="20"/>
  <c r="C193" i="20"/>
  <c r="B194" i="20" s="1"/>
  <c r="G194" i="19"/>
  <c r="K193" i="19"/>
  <c r="J193" i="19"/>
  <c r="C193" i="19"/>
  <c r="B194" i="19" s="1"/>
  <c r="I193" i="19"/>
  <c r="H193" i="19"/>
  <c r="C194" i="21" l="1"/>
  <c r="J194" i="21"/>
  <c r="K194" i="21"/>
  <c r="G195" i="21"/>
  <c r="H194" i="21"/>
  <c r="I194" i="21"/>
  <c r="B195" i="21"/>
  <c r="H194" i="20"/>
  <c r="G195" i="20"/>
  <c r="K194" i="20"/>
  <c r="J194" i="20"/>
  <c r="I194" i="20"/>
  <c r="C194" i="20"/>
  <c r="B195" i="20" s="1"/>
  <c r="G195" i="19"/>
  <c r="K194" i="19"/>
  <c r="J194" i="19"/>
  <c r="C194" i="19"/>
  <c r="B195" i="19" s="1"/>
  <c r="I194" i="19"/>
  <c r="H194" i="19"/>
  <c r="C195" i="21" l="1"/>
  <c r="J195" i="21"/>
  <c r="K195" i="21"/>
  <c r="G196" i="21"/>
  <c r="H195" i="21"/>
  <c r="I195" i="21"/>
  <c r="B196" i="21"/>
  <c r="H195" i="20"/>
  <c r="G196" i="20"/>
  <c r="K195" i="20"/>
  <c r="J195" i="20"/>
  <c r="I195" i="20"/>
  <c r="C195" i="20"/>
  <c r="B196" i="20" s="1"/>
  <c r="G196" i="19"/>
  <c r="K195" i="19"/>
  <c r="J195" i="19"/>
  <c r="C195" i="19"/>
  <c r="B196" i="19" s="1"/>
  <c r="I195" i="19"/>
  <c r="H195" i="19"/>
  <c r="C196" i="21" l="1"/>
  <c r="J196" i="21"/>
  <c r="K196" i="21"/>
  <c r="G197" i="21"/>
  <c r="H196" i="21"/>
  <c r="I196" i="21"/>
  <c r="B197" i="21"/>
  <c r="H196" i="20"/>
  <c r="G197" i="20"/>
  <c r="K196" i="20"/>
  <c r="J196" i="20"/>
  <c r="I196" i="20"/>
  <c r="C196" i="20"/>
  <c r="B197" i="20" s="1"/>
  <c r="G197" i="19"/>
  <c r="K196" i="19"/>
  <c r="J196" i="19"/>
  <c r="C196" i="19"/>
  <c r="B197" i="19" s="1"/>
  <c r="I196" i="19"/>
  <c r="H196" i="19"/>
  <c r="C197" i="21" l="1"/>
  <c r="J197" i="21"/>
  <c r="K197" i="21"/>
  <c r="G198" i="21"/>
  <c r="H197" i="21"/>
  <c r="I197" i="21"/>
  <c r="B198" i="21"/>
  <c r="H197" i="20"/>
  <c r="G198" i="20"/>
  <c r="K197" i="20"/>
  <c r="J197" i="20"/>
  <c r="I197" i="20"/>
  <c r="C197" i="20"/>
  <c r="B198" i="20" s="1"/>
  <c r="G198" i="19"/>
  <c r="K197" i="19"/>
  <c r="J197" i="19"/>
  <c r="C197" i="19"/>
  <c r="B198" i="19" s="1"/>
  <c r="I197" i="19"/>
  <c r="H197" i="19"/>
  <c r="C198" i="21" l="1"/>
  <c r="J198" i="21"/>
  <c r="K198" i="21"/>
  <c r="G199" i="21"/>
  <c r="H198" i="21"/>
  <c r="I198" i="21"/>
  <c r="B199" i="21"/>
  <c r="H198" i="20"/>
  <c r="G199" i="20"/>
  <c r="K198" i="20"/>
  <c r="J198" i="20"/>
  <c r="I198" i="20"/>
  <c r="C198" i="20"/>
  <c r="B199" i="20" s="1"/>
  <c r="G199" i="19"/>
  <c r="K198" i="19"/>
  <c r="J198" i="19"/>
  <c r="C198" i="19"/>
  <c r="B199" i="19" s="1"/>
  <c r="I198" i="19"/>
  <c r="H198" i="19"/>
  <c r="C199" i="21" l="1"/>
  <c r="J199" i="21"/>
  <c r="K199" i="21"/>
  <c r="G200" i="21"/>
  <c r="H199" i="21"/>
  <c r="I199" i="21"/>
  <c r="B200" i="21"/>
  <c r="H199" i="20"/>
  <c r="G200" i="20"/>
  <c r="K199" i="20"/>
  <c r="J199" i="20"/>
  <c r="I199" i="20"/>
  <c r="C199" i="20"/>
  <c r="B200" i="20"/>
  <c r="G200" i="19"/>
  <c r="K199" i="19"/>
  <c r="J199" i="19"/>
  <c r="C199" i="19"/>
  <c r="B200" i="19" s="1"/>
  <c r="I199" i="19"/>
  <c r="H199" i="19"/>
  <c r="C200" i="21" l="1"/>
  <c r="J200" i="21"/>
  <c r="K200" i="21"/>
  <c r="G201" i="21"/>
  <c r="H200" i="21"/>
  <c r="I200" i="21"/>
  <c r="B201" i="21"/>
  <c r="H200" i="20"/>
  <c r="G201" i="20"/>
  <c r="K200" i="20"/>
  <c r="J200" i="20"/>
  <c r="I200" i="20"/>
  <c r="C200" i="20"/>
  <c r="B201" i="20" s="1"/>
  <c r="K200" i="19"/>
  <c r="G201" i="19"/>
  <c r="J200" i="19"/>
  <c r="C200" i="19"/>
  <c r="B201" i="19" s="1"/>
  <c r="I200" i="19"/>
  <c r="H200" i="19"/>
  <c r="C201" i="21" l="1"/>
  <c r="B202" i="21" s="1"/>
  <c r="J201" i="21"/>
  <c r="K201" i="21"/>
  <c r="G202" i="21"/>
  <c r="H201" i="21"/>
  <c r="I201" i="21"/>
  <c r="H201" i="20"/>
  <c r="K201" i="20"/>
  <c r="J201" i="20"/>
  <c r="I201" i="20"/>
  <c r="G202" i="20"/>
  <c r="C201" i="20"/>
  <c r="B202" i="20" s="1"/>
  <c r="G202" i="19"/>
  <c r="J201" i="19"/>
  <c r="C201" i="19"/>
  <c r="B202" i="19" s="1"/>
  <c r="H201" i="19"/>
  <c r="K201" i="19"/>
  <c r="I201" i="19"/>
  <c r="C202" i="21" l="1"/>
  <c r="J202" i="21"/>
  <c r="K202" i="21"/>
  <c r="G203" i="21"/>
  <c r="H202" i="21"/>
  <c r="I202" i="21"/>
  <c r="B203" i="21"/>
  <c r="I202" i="20"/>
  <c r="G203" i="20"/>
  <c r="J202" i="20"/>
  <c r="H202" i="20"/>
  <c r="K202" i="20"/>
  <c r="C202" i="20"/>
  <c r="B203" i="20" s="1"/>
  <c r="G203" i="19"/>
  <c r="K202" i="19"/>
  <c r="J202" i="19"/>
  <c r="C202" i="19"/>
  <c r="B203" i="19" s="1"/>
  <c r="I202" i="19"/>
  <c r="H202" i="19"/>
  <c r="C203" i="21" l="1"/>
  <c r="J203" i="21"/>
  <c r="K203" i="21"/>
  <c r="G204" i="21"/>
  <c r="H203" i="21"/>
  <c r="I203" i="21"/>
  <c r="B204" i="21"/>
  <c r="I203" i="20"/>
  <c r="K203" i="20"/>
  <c r="C203" i="20"/>
  <c r="B204" i="20" s="1"/>
  <c r="G204" i="20"/>
  <c r="J203" i="20"/>
  <c r="H203" i="20"/>
  <c r="G204" i="19"/>
  <c r="K203" i="19"/>
  <c r="J203" i="19"/>
  <c r="C203" i="19"/>
  <c r="B204" i="19" s="1"/>
  <c r="I203" i="19"/>
  <c r="H203" i="19"/>
  <c r="C204" i="21" l="1"/>
  <c r="J204" i="21"/>
  <c r="K204" i="21"/>
  <c r="G205" i="21"/>
  <c r="H204" i="21"/>
  <c r="I204" i="21"/>
  <c r="B205" i="21"/>
  <c r="I204" i="20"/>
  <c r="G205" i="20"/>
  <c r="J204" i="20"/>
  <c r="H204" i="20"/>
  <c r="C204" i="20"/>
  <c r="B205" i="20" s="1"/>
  <c r="K204" i="20"/>
  <c r="G205" i="19"/>
  <c r="K204" i="19"/>
  <c r="J204" i="19"/>
  <c r="C204" i="19"/>
  <c r="B205" i="19" s="1"/>
  <c r="I204" i="19"/>
  <c r="H204" i="19"/>
  <c r="C205" i="21" l="1"/>
  <c r="J205" i="21"/>
  <c r="K205" i="21"/>
  <c r="G206" i="21"/>
  <c r="H205" i="21"/>
  <c r="I205" i="21"/>
  <c r="B206" i="21"/>
  <c r="I205" i="20"/>
  <c r="K205" i="20"/>
  <c r="C205" i="20"/>
  <c r="B206" i="20" s="1"/>
  <c r="J205" i="20"/>
  <c r="H205" i="20"/>
  <c r="G206" i="20"/>
  <c r="C205" i="19"/>
  <c r="B206" i="19" s="1"/>
  <c r="G206" i="19"/>
  <c r="H205" i="19"/>
  <c r="C206" i="21" l="1"/>
  <c r="J206" i="21"/>
  <c r="K206" i="21"/>
  <c r="G207" i="21"/>
  <c r="H206" i="21"/>
  <c r="I206" i="21"/>
  <c r="B207" i="21"/>
  <c r="I206" i="20"/>
  <c r="G207" i="20"/>
  <c r="J206" i="20"/>
  <c r="H206" i="20"/>
  <c r="K206" i="20"/>
  <c r="C206" i="20"/>
  <c r="B207" i="20" s="1"/>
  <c r="C206" i="19"/>
  <c r="B207" i="19" s="1"/>
  <c r="H206" i="19"/>
  <c r="G207" i="19"/>
  <c r="C207" i="21" l="1"/>
  <c r="B208" i="21" s="1"/>
  <c r="J207" i="21"/>
  <c r="K207" i="21"/>
  <c r="H207" i="21"/>
  <c r="I207" i="21"/>
  <c r="G208" i="21"/>
  <c r="I207" i="20"/>
  <c r="K207" i="20"/>
  <c r="C207" i="20"/>
  <c r="B208" i="20" s="1"/>
  <c r="G208" i="20"/>
  <c r="J207" i="20"/>
  <c r="H207" i="20"/>
  <c r="G208" i="19"/>
  <c r="H207" i="19"/>
  <c r="C207" i="19"/>
  <c r="B208" i="19" s="1"/>
  <c r="C208" i="21" l="1"/>
  <c r="J208" i="21"/>
  <c r="H208" i="21"/>
  <c r="K208" i="21"/>
  <c r="B209" i="21"/>
  <c r="G209" i="21"/>
  <c r="I208" i="21"/>
  <c r="I208" i="20"/>
  <c r="G209" i="20"/>
  <c r="J208" i="20"/>
  <c r="H208" i="20"/>
  <c r="C208" i="20"/>
  <c r="B209" i="20" s="1"/>
  <c r="K208" i="20"/>
  <c r="G209" i="19"/>
  <c r="H208" i="19"/>
  <c r="C208" i="19"/>
  <c r="B209" i="19" s="1"/>
  <c r="C209" i="21" l="1"/>
  <c r="J209" i="21"/>
  <c r="H209" i="21"/>
  <c r="K209" i="21"/>
  <c r="B210" i="21"/>
  <c r="G210" i="21"/>
  <c r="I209" i="21"/>
  <c r="I209" i="20"/>
  <c r="K209" i="20"/>
  <c r="C209" i="20"/>
  <c r="B210" i="20" s="1"/>
  <c r="J209" i="20"/>
  <c r="H209" i="20"/>
  <c r="G210" i="20"/>
  <c r="C209" i="19"/>
  <c r="B210" i="19" s="1"/>
  <c r="H209" i="19"/>
  <c r="G210" i="19"/>
  <c r="C210" i="21" l="1"/>
  <c r="J210" i="21"/>
  <c r="H210" i="21"/>
  <c r="K210" i="21"/>
  <c r="B211" i="21"/>
  <c r="G211" i="21"/>
  <c r="I210" i="21"/>
  <c r="I210" i="20"/>
  <c r="G211" i="20"/>
  <c r="J210" i="20"/>
  <c r="H210" i="20"/>
  <c r="K210" i="20"/>
  <c r="C210" i="20"/>
  <c r="B211" i="20" s="1"/>
  <c r="C210" i="19"/>
  <c r="B211" i="19" s="1"/>
  <c r="G211" i="19"/>
  <c r="H210" i="19"/>
  <c r="C211" i="21" l="1"/>
  <c r="J211" i="21"/>
  <c r="H211" i="21"/>
  <c r="K211" i="21"/>
  <c r="B212" i="21"/>
  <c r="G212" i="21"/>
  <c r="I211" i="21"/>
  <c r="I211" i="20"/>
  <c r="K211" i="20"/>
  <c r="C211" i="20"/>
  <c r="B212" i="20" s="1"/>
  <c r="G212" i="20"/>
  <c r="J211" i="20"/>
  <c r="H211" i="20"/>
  <c r="G212" i="19"/>
  <c r="H211" i="19"/>
  <c r="C211" i="19"/>
  <c r="B212" i="19" s="1"/>
  <c r="C212" i="21" l="1"/>
  <c r="B213" i="21" s="1"/>
  <c r="J212" i="21"/>
  <c r="H212" i="21"/>
  <c r="K212" i="21"/>
  <c r="G213" i="21"/>
  <c r="I212" i="21"/>
  <c r="G213" i="20"/>
  <c r="K212" i="20"/>
  <c r="I212" i="20"/>
  <c r="J212" i="20"/>
  <c r="H212" i="20"/>
  <c r="C212" i="20"/>
  <c r="B213" i="20" s="1"/>
  <c r="G213" i="19"/>
  <c r="H212" i="19"/>
  <c r="C212" i="19"/>
  <c r="B213" i="19" s="1"/>
  <c r="C213" i="21" l="1"/>
  <c r="J213" i="21"/>
  <c r="H213" i="21"/>
  <c r="K213" i="21"/>
  <c r="B214" i="21"/>
  <c r="G214" i="21"/>
  <c r="I213" i="21"/>
  <c r="G214" i="20"/>
  <c r="K213" i="20"/>
  <c r="C213" i="20"/>
  <c r="I213" i="20"/>
  <c r="H213" i="20"/>
  <c r="B214" i="20"/>
  <c r="J213" i="20"/>
  <c r="C213" i="19"/>
  <c r="B214" i="19" s="1"/>
  <c r="G214" i="19"/>
  <c r="H213" i="19"/>
  <c r="C214" i="21" l="1"/>
  <c r="J214" i="21"/>
  <c r="H214" i="21"/>
  <c r="K214" i="21"/>
  <c r="B215" i="21"/>
  <c r="G215" i="21"/>
  <c r="I214" i="21"/>
  <c r="G215" i="20"/>
  <c r="K214" i="20"/>
  <c r="I214" i="20"/>
  <c r="H214" i="20"/>
  <c r="C214" i="20"/>
  <c r="B215" i="20" s="1"/>
  <c r="J214" i="20"/>
  <c r="C214" i="19"/>
  <c r="B215" i="19" s="1"/>
  <c r="H214" i="19"/>
  <c r="G215" i="19"/>
  <c r="C215" i="21" l="1"/>
  <c r="J215" i="21"/>
  <c r="H215" i="21"/>
  <c r="K215" i="21"/>
  <c r="B216" i="21"/>
  <c r="G216" i="21"/>
  <c r="I215" i="21"/>
  <c r="G216" i="20"/>
  <c r="K215" i="20"/>
  <c r="C215" i="20"/>
  <c r="B216" i="20" s="1"/>
  <c r="H215" i="20"/>
  <c r="J215" i="20"/>
  <c r="I215" i="20"/>
  <c r="G216" i="19"/>
  <c r="H215" i="19"/>
  <c r="C215" i="19"/>
  <c r="B216" i="19" s="1"/>
  <c r="C216" i="21" l="1"/>
  <c r="J216" i="21"/>
  <c r="H216" i="21"/>
  <c r="K216" i="21"/>
  <c r="B217" i="21"/>
  <c r="G217" i="21"/>
  <c r="I216" i="21"/>
  <c r="G217" i="20"/>
  <c r="K216" i="20"/>
  <c r="I216" i="20"/>
  <c r="C216" i="20"/>
  <c r="B217" i="20" s="1"/>
  <c r="J216" i="20"/>
  <c r="H216" i="20"/>
  <c r="G217" i="19"/>
  <c r="H216" i="19"/>
  <c r="C216" i="19"/>
  <c r="B217" i="19" s="1"/>
  <c r="C217" i="21" l="1"/>
  <c r="J217" i="21"/>
  <c r="H217" i="21"/>
  <c r="K217" i="21"/>
  <c r="B218" i="21"/>
  <c r="G218" i="21"/>
  <c r="I217" i="21"/>
  <c r="G218" i="20"/>
  <c r="K217" i="20"/>
  <c r="C217" i="20"/>
  <c r="B218" i="20" s="1"/>
  <c r="J217" i="20"/>
  <c r="I217" i="20"/>
  <c r="H217" i="20"/>
  <c r="C217" i="19"/>
  <c r="B218" i="19" s="1"/>
  <c r="H217" i="19"/>
  <c r="G218" i="19"/>
  <c r="C218" i="21" l="1"/>
  <c r="J218" i="21"/>
  <c r="H218" i="21"/>
  <c r="K218" i="21"/>
  <c r="B219" i="21"/>
  <c r="G219" i="21"/>
  <c r="I218" i="21"/>
  <c r="G219" i="20"/>
  <c r="K218" i="20"/>
  <c r="I218" i="20"/>
  <c r="J218" i="20"/>
  <c r="H218" i="20"/>
  <c r="C218" i="20"/>
  <c r="B219" i="20" s="1"/>
  <c r="C218" i="19"/>
  <c r="B219" i="19" s="1"/>
  <c r="G219" i="19"/>
  <c r="H218" i="19"/>
  <c r="C219" i="21" l="1"/>
  <c r="B220" i="21" s="1"/>
  <c r="J219" i="21"/>
  <c r="H219" i="21"/>
  <c r="K219" i="21"/>
  <c r="G220" i="21"/>
  <c r="I219" i="21"/>
  <c r="G220" i="20"/>
  <c r="K219" i="20"/>
  <c r="C219" i="20"/>
  <c r="B220" i="20" s="1"/>
  <c r="J219" i="20"/>
  <c r="I219" i="20"/>
  <c r="H219" i="20"/>
  <c r="G220" i="19"/>
  <c r="H219" i="19"/>
  <c r="C219" i="19"/>
  <c r="B220" i="19" s="1"/>
  <c r="C220" i="21" l="1"/>
  <c r="B221" i="21" s="1"/>
  <c r="J220" i="21"/>
  <c r="H220" i="21"/>
  <c r="K220" i="21"/>
  <c r="G221" i="21"/>
  <c r="I220" i="21"/>
  <c r="G221" i="20"/>
  <c r="K220" i="20"/>
  <c r="I220" i="20"/>
  <c r="J220" i="20"/>
  <c r="H220" i="20"/>
  <c r="C220" i="20"/>
  <c r="B221" i="20" s="1"/>
  <c r="G221" i="19"/>
  <c r="H220" i="19"/>
  <c r="C220" i="19"/>
  <c r="B221" i="19" s="1"/>
  <c r="C221" i="21" l="1"/>
  <c r="J221" i="21"/>
  <c r="H221" i="21"/>
  <c r="K221" i="21"/>
  <c r="B222" i="21"/>
  <c r="I221" i="21"/>
  <c r="G222" i="21"/>
  <c r="G222" i="20"/>
  <c r="K221" i="20"/>
  <c r="C221" i="20"/>
  <c r="I221" i="20"/>
  <c r="H221" i="20"/>
  <c r="B222" i="20"/>
  <c r="J221" i="20"/>
  <c r="C221" i="19"/>
  <c r="B222" i="19" s="1"/>
  <c r="G222" i="19"/>
  <c r="H221" i="19"/>
  <c r="C222" i="21" l="1"/>
  <c r="J222" i="21"/>
  <c r="H222" i="21"/>
  <c r="B223" i="21"/>
  <c r="I222" i="21"/>
  <c r="G223" i="21"/>
  <c r="K222" i="21"/>
  <c r="G223" i="20"/>
  <c r="K222" i="20"/>
  <c r="I222" i="20"/>
  <c r="H222" i="20"/>
  <c r="C222" i="20"/>
  <c r="B223" i="20" s="1"/>
  <c r="J222" i="20"/>
  <c r="C222" i="19"/>
  <c r="B223" i="19" s="1"/>
  <c r="H222" i="19"/>
  <c r="G223" i="19"/>
  <c r="C223" i="21" l="1"/>
  <c r="J223" i="21"/>
  <c r="K223" i="21"/>
  <c r="H223" i="21"/>
  <c r="B224" i="21"/>
  <c r="I223" i="21"/>
  <c r="G224" i="21"/>
  <c r="G224" i="20"/>
  <c r="K223" i="20"/>
  <c r="C223" i="20"/>
  <c r="B224" i="20" s="1"/>
  <c r="H223" i="20"/>
  <c r="J223" i="20"/>
  <c r="I223" i="20"/>
  <c r="G224" i="19"/>
  <c r="H223" i="19"/>
  <c r="C223" i="19"/>
  <c r="B224" i="19" s="1"/>
  <c r="C224" i="21" l="1"/>
  <c r="J224" i="21"/>
  <c r="H224" i="21"/>
  <c r="B225" i="21"/>
  <c r="I224" i="21"/>
  <c r="G225" i="21"/>
  <c r="K224" i="21"/>
  <c r="G225" i="20"/>
  <c r="K224" i="20"/>
  <c r="I224" i="20"/>
  <c r="C224" i="20"/>
  <c r="B225" i="20" s="1"/>
  <c r="J224" i="20"/>
  <c r="H224" i="20"/>
  <c r="G225" i="19"/>
  <c r="H224" i="19"/>
  <c r="C224" i="19"/>
  <c r="B225" i="19" s="1"/>
  <c r="C225" i="21" l="1"/>
  <c r="B226" i="21" s="1"/>
  <c r="J225" i="21"/>
  <c r="K225" i="21"/>
  <c r="H225" i="21"/>
  <c r="I225" i="21"/>
  <c r="G226" i="21"/>
  <c r="G226" i="20"/>
  <c r="K225" i="20"/>
  <c r="C225" i="20"/>
  <c r="B226" i="20" s="1"/>
  <c r="J225" i="20"/>
  <c r="I225" i="20"/>
  <c r="H225" i="20"/>
  <c r="C225" i="19"/>
  <c r="B226" i="19" s="1"/>
  <c r="H225" i="19"/>
  <c r="G226" i="19"/>
  <c r="C226" i="21" l="1"/>
  <c r="J226" i="21"/>
  <c r="H226" i="21"/>
  <c r="B227" i="21"/>
  <c r="I226" i="21"/>
  <c r="G227" i="21"/>
  <c r="K226" i="21"/>
  <c r="G227" i="20"/>
  <c r="K226" i="20"/>
  <c r="I226" i="20"/>
  <c r="J226" i="20"/>
  <c r="H226" i="20"/>
  <c r="C226" i="20"/>
  <c r="B227" i="20"/>
  <c r="C226" i="19"/>
  <c r="B227" i="19" s="1"/>
  <c r="G227" i="19"/>
  <c r="H226" i="19"/>
  <c r="C227" i="21" l="1"/>
  <c r="J227" i="21"/>
  <c r="K227" i="21"/>
  <c r="G228" i="21"/>
  <c r="H227" i="21"/>
  <c r="B228" i="21"/>
  <c r="I227" i="21"/>
  <c r="G228" i="20"/>
  <c r="K227" i="20"/>
  <c r="C227" i="20"/>
  <c r="B228" i="20" s="1"/>
  <c r="J227" i="20"/>
  <c r="I227" i="20"/>
  <c r="H227" i="20"/>
  <c r="G228" i="19"/>
  <c r="H227" i="19"/>
  <c r="C227" i="19"/>
  <c r="B228" i="19" s="1"/>
  <c r="K228" i="21" l="1"/>
  <c r="G229" i="21"/>
  <c r="H228" i="21"/>
  <c r="I228" i="21"/>
  <c r="C228" i="21"/>
  <c r="B229" i="21" s="1"/>
  <c r="J228" i="21"/>
  <c r="G229" i="20"/>
  <c r="K228" i="20"/>
  <c r="I228" i="20"/>
  <c r="J228" i="20"/>
  <c r="H228" i="20"/>
  <c r="C228" i="20"/>
  <c r="B229" i="20" s="1"/>
  <c r="G229" i="19"/>
  <c r="H228" i="19"/>
  <c r="C228" i="19"/>
  <c r="B229" i="19" s="1"/>
  <c r="K229" i="21" l="1"/>
  <c r="G230" i="21"/>
  <c r="H229" i="21"/>
  <c r="I229" i="21"/>
  <c r="C229" i="21"/>
  <c r="B230" i="21" s="1"/>
  <c r="J229" i="21"/>
  <c r="G230" i="20"/>
  <c r="K229" i="20"/>
  <c r="C229" i="20"/>
  <c r="B230" i="20" s="1"/>
  <c r="I229" i="20"/>
  <c r="H229" i="20"/>
  <c r="J229" i="20"/>
  <c r="C229" i="19"/>
  <c r="B230" i="19" s="1"/>
  <c r="G230" i="19"/>
  <c r="H229" i="19"/>
  <c r="K230" i="21" l="1"/>
  <c r="G231" i="21"/>
  <c r="H230" i="21"/>
  <c r="I230" i="21"/>
  <c r="C230" i="21"/>
  <c r="B231" i="21" s="1"/>
  <c r="J230" i="21"/>
  <c r="G231" i="20"/>
  <c r="K230" i="20"/>
  <c r="I230" i="20"/>
  <c r="H230" i="20"/>
  <c r="C230" i="20"/>
  <c r="B231" i="20" s="1"/>
  <c r="J230" i="20"/>
  <c r="C230" i="19"/>
  <c r="B231" i="19" s="1"/>
  <c r="H230" i="19"/>
  <c r="G231" i="19"/>
  <c r="K231" i="21" l="1"/>
  <c r="G232" i="21"/>
  <c r="H231" i="21"/>
  <c r="I231" i="21"/>
  <c r="C231" i="21"/>
  <c r="B232" i="21" s="1"/>
  <c r="J231" i="21"/>
  <c r="G232" i="20"/>
  <c r="K231" i="20"/>
  <c r="C231" i="20"/>
  <c r="B232" i="20" s="1"/>
  <c r="H231" i="20"/>
  <c r="J231" i="20"/>
  <c r="I231" i="20"/>
  <c r="G232" i="19"/>
  <c r="H231" i="19"/>
  <c r="C231" i="19"/>
  <c r="B232" i="19" s="1"/>
  <c r="K232" i="21" l="1"/>
  <c r="G233" i="21"/>
  <c r="H232" i="21"/>
  <c r="I232" i="21"/>
  <c r="C232" i="21"/>
  <c r="B233" i="21" s="1"/>
  <c r="J232" i="21"/>
  <c r="G233" i="20"/>
  <c r="K232" i="20"/>
  <c r="I232" i="20"/>
  <c r="C232" i="20"/>
  <c r="B233" i="20" s="1"/>
  <c r="J232" i="20"/>
  <c r="H232" i="20"/>
  <c r="G233" i="19"/>
  <c r="H232" i="19"/>
  <c r="C232" i="19"/>
  <c r="B233" i="19" s="1"/>
  <c r="K233" i="21" l="1"/>
  <c r="G234" i="21"/>
  <c r="H233" i="21"/>
  <c r="I233" i="21"/>
  <c r="C233" i="21"/>
  <c r="B234" i="21" s="1"/>
  <c r="J233" i="21"/>
  <c r="G234" i="20"/>
  <c r="K233" i="20"/>
  <c r="C233" i="20"/>
  <c r="B234" i="20" s="1"/>
  <c r="J233" i="20"/>
  <c r="I233" i="20"/>
  <c r="H233" i="20"/>
  <c r="C233" i="19"/>
  <c r="B234" i="19" s="1"/>
  <c r="H233" i="19"/>
  <c r="G234" i="19"/>
  <c r="K234" i="21" l="1"/>
  <c r="G235" i="21"/>
  <c r="H234" i="21"/>
  <c r="I234" i="21"/>
  <c r="C234" i="21"/>
  <c r="B235" i="21" s="1"/>
  <c r="J234" i="21"/>
  <c r="G235" i="20"/>
  <c r="K234" i="20"/>
  <c r="I234" i="20"/>
  <c r="J234" i="20"/>
  <c r="H234" i="20"/>
  <c r="C234" i="20"/>
  <c r="B235" i="20" s="1"/>
  <c r="C234" i="19"/>
  <c r="B235" i="19" s="1"/>
  <c r="G235" i="19"/>
  <c r="H234" i="19"/>
  <c r="K235" i="21" l="1"/>
  <c r="G236" i="21"/>
  <c r="H235" i="21"/>
  <c r="I235" i="21"/>
  <c r="C235" i="21"/>
  <c r="B236" i="21" s="1"/>
  <c r="J235" i="21"/>
  <c r="G236" i="20"/>
  <c r="K235" i="20"/>
  <c r="C235" i="20"/>
  <c r="J235" i="20"/>
  <c r="I235" i="20"/>
  <c r="H235" i="20"/>
  <c r="B236" i="20"/>
  <c r="G236" i="19"/>
  <c r="H235" i="19"/>
  <c r="C235" i="19"/>
  <c r="B236" i="19" s="1"/>
  <c r="K236" i="21" l="1"/>
  <c r="G237" i="21"/>
  <c r="H236" i="21"/>
  <c r="I236" i="21"/>
  <c r="C236" i="21"/>
  <c r="B237" i="21" s="1"/>
  <c r="J236" i="21"/>
  <c r="G237" i="20"/>
  <c r="K236" i="20"/>
  <c r="I236" i="20"/>
  <c r="J236" i="20"/>
  <c r="H236" i="20"/>
  <c r="C236" i="20"/>
  <c r="B237" i="20" s="1"/>
  <c r="G237" i="19"/>
  <c r="H236" i="19"/>
  <c r="C236" i="19"/>
  <c r="B237" i="19" s="1"/>
  <c r="K237" i="21" l="1"/>
  <c r="G238" i="21"/>
  <c r="H237" i="21"/>
  <c r="I237" i="21"/>
  <c r="C237" i="21"/>
  <c r="B238" i="21" s="1"/>
  <c r="J237" i="21"/>
  <c r="G238" i="20"/>
  <c r="K237" i="20"/>
  <c r="C237" i="20"/>
  <c r="B238" i="20" s="1"/>
  <c r="I237" i="20"/>
  <c r="H237" i="20"/>
  <c r="J237" i="20"/>
  <c r="C237" i="19"/>
  <c r="B238" i="19" s="1"/>
  <c r="G238" i="19"/>
  <c r="H237" i="19"/>
  <c r="K238" i="21" l="1"/>
  <c r="G239" i="21"/>
  <c r="H238" i="21"/>
  <c r="I238" i="21"/>
  <c r="C238" i="21"/>
  <c r="B239" i="21" s="1"/>
  <c r="J238" i="21"/>
  <c r="G239" i="20"/>
  <c r="K238" i="20"/>
  <c r="I238" i="20"/>
  <c r="H238" i="20"/>
  <c r="C238" i="20"/>
  <c r="B239" i="20" s="1"/>
  <c r="J238" i="20"/>
  <c r="C238" i="19"/>
  <c r="B239" i="19" s="1"/>
  <c r="H238" i="19"/>
  <c r="G239" i="19"/>
  <c r="K239" i="21" l="1"/>
  <c r="G240" i="21"/>
  <c r="H239" i="21"/>
  <c r="I239" i="21"/>
  <c r="C239" i="21"/>
  <c r="B240" i="21" s="1"/>
  <c r="J239" i="21"/>
  <c r="G240" i="20"/>
  <c r="K239" i="20"/>
  <c r="C239" i="20"/>
  <c r="B240" i="20" s="1"/>
  <c r="H239" i="20"/>
  <c r="J239" i="20"/>
  <c r="I239" i="20"/>
  <c r="G240" i="19"/>
  <c r="H239" i="19"/>
  <c r="C239" i="19"/>
  <c r="B240" i="19" s="1"/>
  <c r="K240" i="21" l="1"/>
  <c r="G241" i="21"/>
  <c r="H240" i="21"/>
  <c r="I240" i="21"/>
  <c r="C240" i="21"/>
  <c r="B241" i="21" s="1"/>
  <c r="J240" i="21"/>
  <c r="G241" i="20"/>
  <c r="K240" i="20"/>
  <c r="I240" i="20"/>
  <c r="C240" i="20"/>
  <c r="B241" i="20" s="1"/>
  <c r="J240" i="20"/>
  <c r="H240" i="20"/>
  <c r="G241" i="19"/>
  <c r="H240" i="19"/>
  <c r="C240" i="19"/>
  <c r="B241" i="19" s="1"/>
  <c r="K241" i="21" l="1"/>
  <c r="G242" i="21"/>
  <c r="H241" i="21"/>
  <c r="I241" i="21"/>
  <c r="C241" i="21"/>
  <c r="B242" i="21" s="1"/>
  <c r="J241" i="21"/>
  <c r="G242" i="20"/>
  <c r="K241" i="20"/>
  <c r="C241" i="20"/>
  <c r="B242" i="20"/>
  <c r="J241" i="20"/>
  <c r="I241" i="20"/>
  <c r="H241" i="20"/>
  <c r="C241" i="19"/>
  <c r="B242" i="19" s="1"/>
  <c r="H241" i="19"/>
  <c r="G242" i="19"/>
  <c r="K242" i="21" l="1"/>
  <c r="G243" i="21"/>
  <c r="H242" i="21"/>
  <c r="I242" i="21"/>
  <c r="C242" i="21"/>
  <c r="B243" i="21" s="1"/>
  <c r="J242" i="21"/>
  <c r="G243" i="20"/>
  <c r="K242" i="20"/>
  <c r="I242" i="20"/>
  <c r="J242" i="20"/>
  <c r="H242" i="20"/>
  <c r="C242" i="20"/>
  <c r="B243" i="20" s="1"/>
  <c r="C242" i="19"/>
  <c r="B243" i="19" s="1"/>
  <c r="G243" i="19"/>
  <c r="H242" i="19"/>
  <c r="K243" i="21" l="1"/>
  <c r="G244" i="21"/>
  <c r="H243" i="21"/>
  <c r="I243" i="21"/>
  <c r="C243" i="21"/>
  <c r="B244" i="21" s="1"/>
  <c r="J243" i="21"/>
  <c r="G244" i="20"/>
  <c r="K243" i="20"/>
  <c r="C243" i="20"/>
  <c r="B244" i="20" s="1"/>
  <c r="J243" i="20"/>
  <c r="I243" i="20"/>
  <c r="H243" i="20"/>
  <c r="G244" i="19"/>
  <c r="H243" i="19"/>
  <c r="C243" i="19"/>
  <c r="B244" i="19" s="1"/>
  <c r="K244" i="21" l="1"/>
  <c r="G245" i="21"/>
  <c r="H244" i="21"/>
  <c r="I244" i="21"/>
  <c r="C244" i="21"/>
  <c r="B245" i="21" s="1"/>
  <c r="J244" i="21"/>
  <c r="G245" i="20"/>
  <c r="K244" i="20"/>
  <c r="I244" i="20"/>
  <c r="J244" i="20"/>
  <c r="H244" i="20"/>
  <c r="C244" i="20"/>
  <c r="B245" i="20" s="1"/>
  <c r="G245" i="19"/>
  <c r="H244" i="19"/>
  <c r="C244" i="19"/>
  <c r="B245" i="19" s="1"/>
  <c r="K245" i="21" l="1"/>
  <c r="G246" i="21"/>
  <c r="H245" i="21"/>
  <c r="I245" i="21"/>
  <c r="C245" i="21"/>
  <c r="B246" i="21" s="1"/>
  <c r="J245" i="21"/>
  <c r="G246" i="20"/>
  <c r="K245" i="20"/>
  <c r="C245" i="20"/>
  <c r="B246" i="20" s="1"/>
  <c r="I245" i="20"/>
  <c r="H245" i="20"/>
  <c r="J245" i="20"/>
  <c r="C245" i="19"/>
  <c r="B246" i="19" s="1"/>
  <c r="G246" i="19"/>
  <c r="H245" i="19"/>
  <c r="K246" i="21" l="1"/>
  <c r="G247" i="21"/>
  <c r="H246" i="21"/>
  <c r="I246" i="21"/>
  <c r="C246" i="21"/>
  <c r="B247" i="21" s="1"/>
  <c r="J246" i="21"/>
  <c r="G247" i="20"/>
  <c r="K246" i="20"/>
  <c r="I246" i="20"/>
  <c r="H246" i="20"/>
  <c r="C246" i="20"/>
  <c r="B247" i="20" s="1"/>
  <c r="J246" i="20"/>
  <c r="C246" i="19"/>
  <c r="B247" i="19" s="1"/>
  <c r="H246" i="19"/>
  <c r="G247" i="19"/>
  <c r="K247" i="21" l="1"/>
  <c r="G248" i="21"/>
  <c r="H247" i="21"/>
  <c r="I247" i="21"/>
  <c r="C247" i="21"/>
  <c r="B248" i="21" s="1"/>
  <c r="J247" i="21"/>
  <c r="G248" i="20"/>
  <c r="K247" i="20"/>
  <c r="C247" i="20"/>
  <c r="B248" i="20" s="1"/>
  <c r="H247" i="20"/>
  <c r="J247" i="20"/>
  <c r="I247" i="20"/>
  <c r="C247" i="19"/>
  <c r="B248" i="19" s="1"/>
  <c r="G248" i="19"/>
  <c r="H247" i="19"/>
  <c r="K248" i="21" l="1"/>
  <c r="G249" i="21"/>
  <c r="H248" i="21"/>
  <c r="I248" i="21"/>
  <c r="J248" i="21"/>
  <c r="C248" i="21"/>
  <c r="B249" i="21" s="1"/>
  <c r="G249" i="20"/>
  <c r="K248" i="20"/>
  <c r="I248" i="20"/>
  <c r="C248" i="20"/>
  <c r="B249" i="20" s="1"/>
  <c r="J248" i="20"/>
  <c r="H248" i="20"/>
  <c r="C248" i="19"/>
  <c r="B249" i="19" s="1"/>
  <c r="H248" i="19"/>
  <c r="G249" i="19"/>
  <c r="K249" i="21" l="1"/>
  <c r="G250" i="21"/>
  <c r="H249" i="21"/>
  <c r="I249" i="21"/>
  <c r="J249" i="21"/>
  <c r="C249" i="21"/>
  <c r="B250" i="21" s="1"/>
  <c r="G250" i="20"/>
  <c r="K249" i="20"/>
  <c r="C249" i="20"/>
  <c r="B250" i="20"/>
  <c r="J249" i="20"/>
  <c r="I249" i="20"/>
  <c r="H249" i="20"/>
  <c r="G250" i="19"/>
  <c r="H249" i="19"/>
  <c r="C249" i="19"/>
  <c r="B250" i="19" s="1"/>
  <c r="K250" i="21" l="1"/>
  <c r="G251" i="21"/>
  <c r="H250" i="21"/>
  <c r="I250" i="21"/>
  <c r="C250" i="21"/>
  <c r="B251" i="21" s="1"/>
  <c r="J250" i="21"/>
  <c r="G251" i="20"/>
  <c r="K250" i="20"/>
  <c r="I250" i="20"/>
  <c r="J250" i="20"/>
  <c r="H250" i="20"/>
  <c r="C250" i="20"/>
  <c r="B251" i="20" s="1"/>
  <c r="G251" i="19"/>
  <c r="C250" i="19"/>
  <c r="B251" i="19" s="1"/>
  <c r="H250" i="19"/>
  <c r="K251" i="21" l="1"/>
  <c r="G252" i="21"/>
  <c r="H251" i="21"/>
  <c r="I251" i="21"/>
  <c r="C251" i="21"/>
  <c r="B252" i="21" s="1"/>
  <c r="J251" i="21"/>
  <c r="G252" i="20"/>
  <c r="K251" i="20"/>
  <c r="C251" i="20"/>
  <c r="B252" i="20" s="1"/>
  <c r="J251" i="20"/>
  <c r="I251" i="20"/>
  <c r="H251" i="20"/>
  <c r="C251" i="19"/>
  <c r="B252" i="19" s="1"/>
  <c r="H251" i="19"/>
  <c r="G252" i="19"/>
  <c r="K252" i="21" l="1"/>
  <c r="G253" i="21"/>
  <c r="H252" i="21"/>
  <c r="I252" i="21"/>
  <c r="C252" i="21"/>
  <c r="B253" i="21" s="1"/>
  <c r="J252" i="21"/>
  <c r="G253" i="20"/>
  <c r="K252" i="20"/>
  <c r="J252" i="20"/>
  <c r="I252" i="20"/>
  <c r="H252" i="20"/>
  <c r="C252" i="20"/>
  <c r="B253" i="20" s="1"/>
  <c r="C252" i="19"/>
  <c r="B253" i="19" s="1"/>
  <c r="H252" i="19"/>
  <c r="G253" i="19"/>
  <c r="K253" i="21" l="1"/>
  <c r="G254" i="21"/>
  <c r="H253" i="21"/>
  <c r="I253" i="21"/>
  <c r="C253" i="21"/>
  <c r="B254" i="21" s="1"/>
  <c r="J253" i="21"/>
  <c r="G254" i="20"/>
  <c r="K253" i="20"/>
  <c r="H253" i="20"/>
  <c r="C253" i="20"/>
  <c r="B254" i="20" s="1"/>
  <c r="J253" i="20"/>
  <c r="I253" i="20"/>
  <c r="G254" i="19"/>
  <c r="H253" i="19"/>
  <c r="C253" i="19"/>
  <c r="B254" i="19" s="1"/>
  <c r="K254" i="21" l="1"/>
  <c r="H254" i="21"/>
  <c r="I254" i="21"/>
  <c r="C254" i="21"/>
  <c r="J254" i="21"/>
  <c r="K254" i="20"/>
  <c r="J254" i="20"/>
  <c r="I254" i="20"/>
  <c r="H254" i="20"/>
  <c r="C254" i="20"/>
  <c r="H254" i="19"/>
  <c r="C254" i="19"/>
  <c r="B255" i="19" s="1"/>
  <c r="C255" i="19" l="1"/>
  <c r="B256" i="19" s="1"/>
  <c r="C256" i="19" l="1"/>
  <c r="B257" i="19" s="1"/>
  <c r="C257" i="19" l="1"/>
  <c r="B258" i="19" s="1"/>
  <c r="C258" i="19" l="1"/>
  <c r="B259" i="19" s="1"/>
  <c r="C259" i="19" l="1"/>
  <c r="B260" i="19" s="1"/>
  <c r="C260" i="19" l="1"/>
  <c r="B261" i="19" s="1"/>
  <c r="C261" i="19" l="1"/>
  <c r="B262" i="19" s="1"/>
  <c r="C262" i="19" l="1"/>
  <c r="B263" i="19" s="1"/>
  <c r="C263" i="19" l="1"/>
  <c r="B264" i="19" s="1"/>
  <c r="C264" i="19" l="1"/>
  <c r="B265" i="19" s="1"/>
  <c r="C265" i="19" l="1"/>
  <c r="B266" i="19" s="1"/>
  <c r="C266" i="19" l="1"/>
  <c r="B267" i="19" s="1"/>
  <c r="C267" i="19" l="1"/>
  <c r="B268" i="19" s="1"/>
  <c r="C268" i="19" l="1"/>
  <c r="B269" i="19" s="1"/>
  <c r="C269" i="19" l="1"/>
  <c r="B270" i="19" s="1"/>
  <c r="C270" i="19" l="1"/>
  <c r="B271" i="19" s="1"/>
  <c r="C271" i="19" l="1"/>
  <c r="B272" i="19" s="1"/>
  <c r="C272" i="19" l="1"/>
  <c r="B273" i="19" s="1"/>
  <c r="C273" i="19" l="1"/>
  <c r="B274" i="19" s="1"/>
  <c r="C274" i="19" l="1"/>
  <c r="B275" i="19" s="1"/>
  <c r="C275" i="19" l="1"/>
  <c r="B276" i="19" s="1"/>
  <c r="C276" i="19" l="1"/>
  <c r="B277" i="19" s="1"/>
  <c r="C277" i="19" l="1"/>
  <c r="B278" i="19" s="1"/>
  <c r="C278" i="19" l="1"/>
  <c r="B279" i="19" s="1"/>
  <c r="C279" i="19" l="1"/>
  <c r="B280" i="19" s="1"/>
  <c r="C280" i="19" l="1"/>
  <c r="B281" i="19" s="1"/>
  <c r="C281" i="19" l="1"/>
  <c r="B282" i="19" s="1"/>
  <c r="C282" i="19" l="1"/>
  <c r="B283" i="19" s="1"/>
  <c r="C283" i="19" l="1"/>
  <c r="B284" i="19" s="1"/>
  <c r="C284" i="19" l="1"/>
  <c r="B285" i="19" s="1"/>
  <c r="C285" i="19" l="1"/>
  <c r="B286" i="19" s="1"/>
  <c r="C286" i="19" l="1"/>
  <c r="B287" i="19" s="1"/>
  <c r="C287" i="19" l="1"/>
  <c r="B288" i="19" s="1"/>
  <c r="C288" i="19" l="1"/>
  <c r="B289" i="19" s="1"/>
  <c r="C289" i="19" l="1"/>
  <c r="B290" i="19" s="1"/>
  <c r="C290" i="19" l="1"/>
  <c r="B291" i="19" s="1"/>
  <c r="C291" i="19" l="1"/>
  <c r="B292" i="19" s="1"/>
  <c r="C292" i="19" l="1"/>
  <c r="B293" i="19" s="1"/>
  <c r="C293" i="19" l="1"/>
  <c r="B294" i="19" s="1"/>
  <c r="C294" i="19" l="1"/>
  <c r="B295" i="19" s="1"/>
  <c r="C295" i="19" l="1"/>
  <c r="B296" i="19" s="1"/>
  <c r="C296" i="19" l="1"/>
  <c r="B297" i="19" s="1"/>
  <c r="C297" i="19" l="1"/>
  <c r="B298" i="19" s="1"/>
  <c r="C298" i="19" l="1"/>
  <c r="B299" i="19" s="1"/>
  <c r="C299" i="19" l="1"/>
  <c r="B300" i="19" s="1"/>
  <c r="C300" i="19" l="1"/>
  <c r="B301" i="19" s="1"/>
  <c r="C301" i="19" l="1"/>
  <c r="B302" i="19" s="1"/>
  <c r="C302" i="19" l="1"/>
  <c r="B303" i="19" s="1"/>
  <c r="C303" i="19" l="1"/>
  <c r="B304" i="19" s="1"/>
  <c r="C304" i="19" l="1"/>
  <c r="B305" i="19" s="1"/>
  <c r="C305" i="19" l="1"/>
  <c r="B306" i="19" s="1"/>
  <c r="C306" i="19" l="1"/>
  <c r="B307" i="19" s="1"/>
  <c r="C307" i="19" l="1"/>
  <c r="B308" i="19" s="1"/>
  <c r="C308" i="19" l="1"/>
  <c r="B309" i="19" s="1"/>
  <c r="C309" i="19" l="1"/>
  <c r="B310" i="19" s="1"/>
  <c r="C310" i="19" l="1"/>
  <c r="B311" i="19" s="1"/>
  <c r="C311" i="19" l="1"/>
  <c r="B312" i="19" s="1"/>
  <c r="C312" i="19" l="1"/>
  <c r="B313" i="19" s="1"/>
  <c r="C313" i="19" l="1"/>
  <c r="B314" i="19" s="1"/>
  <c r="C314" i="19" l="1"/>
  <c r="B315" i="19" s="1"/>
  <c r="C315" i="19" l="1"/>
  <c r="B316" i="19" s="1"/>
  <c r="C316" i="19" l="1"/>
  <c r="B317" i="19" s="1"/>
  <c r="C317" i="19" l="1"/>
  <c r="B318" i="19" s="1"/>
  <c r="C318" i="19" l="1"/>
  <c r="B319" i="19" s="1"/>
  <c r="C319" i="19" l="1"/>
  <c r="B320" i="19" s="1"/>
  <c r="C320" i="19" l="1"/>
  <c r="B321" i="19"/>
  <c r="C321" i="19" l="1"/>
  <c r="B322" i="19" s="1"/>
  <c r="C322" i="19" l="1"/>
  <c r="B323" i="19" s="1"/>
  <c r="C323" i="19" l="1"/>
  <c r="B324" i="19" s="1"/>
  <c r="C324" i="19" l="1"/>
  <c r="B325" i="19"/>
  <c r="C325" i="19" l="1"/>
  <c r="B326" i="19" s="1"/>
  <c r="C326" i="19" l="1"/>
  <c r="B327" i="19" s="1"/>
  <c r="C327" i="19" l="1"/>
  <c r="B328" i="19" s="1"/>
  <c r="C328" i="19" l="1"/>
  <c r="B329" i="19" s="1"/>
  <c r="C329" i="19" l="1"/>
  <c r="B330" i="19" s="1"/>
  <c r="C330" i="19" l="1"/>
  <c r="B331" i="19"/>
  <c r="C331" i="19" l="1"/>
  <c r="B332" i="19" s="1"/>
  <c r="C332" i="19" l="1"/>
  <c r="B333" i="19" s="1"/>
  <c r="C333" i="19" l="1"/>
  <c r="B334" i="19" s="1"/>
  <c r="C334" i="19" l="1"/>
  <c r="B335" i="19" s="1"/>
  <c r="C335" i="19" l="1"/>
  <c r="B336" i="19" s="1"/>
  <c r="C336" i="19" l="1"/>
  <c r="B337" i="19" s="1"/>
  <c r="C337" i="19" l="1"/>
  <c r="B338" i="19" s="1"/>
  <c r="C338" i="19" l="1"/>
  <c r="B339" i="19" s="1"/>
  <c r="C339" i="19" l="1"/>
  <c r="B340" i="19" s="1"/>
  <c r="C340" i="19" l="1"/>
  <c r="B341" i="19" s="1"/>
  <c r="C341" i="19" l="1"/>
  <c r="B342" i="19" s="1"/>
  <c r="C342" i="19" l="1"/>
  <c r="B343" i="19" s="1"/>
  <c r="C343" i="19" l="1"/>
  <c r="B344" i="19" s="1"/>
  <c r="C344" i="19" l="1"/>
  <c r="B345" i="19" s="1"/>
  <c r="C345" i="19" l="1"/>
  <c r="B346" i="19" s="1"/>
  <c r="C346" i="19" l="1"/>
  <c r="B347" i="19"/>
  <c r="C347" i="19" l="1"/>
  <c r="B348" i="19" s="1"/>
  <c r="C348" i="19" l="1"/>
  <c r="B349" i="19" s="1"/>
  <c r="C349" i="19" l="1"/>
  <c r="B350" i="19" s="1"/>
  <c r="C350" i="19" l="1"/>
  <c r="B351" i="19" s="1"/>
  <c r="C351" i="19" l="1"/>
  <c r="B352" i="19" s="1"/>
  <c r="C352" i="19" l="1"/>
  <c r="B353" i="19" s="1"/>
  <c r="C353" i="19" l="1"/>
  <c r="B354" i="19" s="1"/>
  <c r="C354" i="19" l="1"/>
  <c r="B355" i="19" s="1"/>
  <c r="C355" i="19" l="1"/>
  <c r="B356" i="19" s="1"/>
  <c r="C356" i="19" l="1"/>
  <c r="B357" i="19" s="1"/>
  <c r="C357" i="19" l="1"/>
  <c r="B358" i="19" s="1"/>
  <c r="C358" i="19" l="1"/>
  <c r="B359" i="19" s="1"/>
  <c r="C359" i="19" l="1"/>
  <c r="B360" i="19" s="1"/>
  <c r="C360" i="19" l="1"/>
  <c r="B361" i="19" s="1"/>
  <c r="C361" i="19" l="1"/>
  <c r="B362" i="19" s="1"/>
  <c r="C362" i="19" l="1"/>
  <c r="B363" i="19" s="1"/>
  <c r="C363" i="19" l="1"/>
  <c r="B364" i="19" s="1"/>
  <c r="C364" i="19" l="1"/>
  <c r="B365" i="19" s="1"/>
  <c r="C365" i="19" l="1"/>
  <c r="B366" i="19" s="1"/>
  <c r="C366" i="19" l="1"/>
  <c r="B367" i="19" s="1"/>
  <c r="C367" i="19" l="1"/>
  <c r="B368" i="19" s="1"/>
  <c r="C368" i="19" l="1"/>
  <c r="B369" i="19" s="1"/>
  <c r="C369" i="19" l="1"/>
  <c r="B370" i="19" s="1"/>
  <c r="C370" i="19" l="1"/>
  <c r="B371" i="19" s="1"/>
  <c r="C371" i="19" l="1"/>
  <c r="B372" i="19" s="1"/>
  <c r="C372" i="19" l="1"/>
  <c r="B373" i="19" s="1"/>
  <c r="C373" i="19" l="1"/>
  <c r="B374" i="19" s="1"/>
  <c r="C374" i="19" l="1"/>
  <c r="B375" i="19" s="1"/>
  <c r="C375" i="19" l="1"/>
  <c r="B376" i="19" s="1"/>
  <c r="C376" i="19" l="1"/>
  <c r="B377" i="19" s="1"/>
  <c r="C377" i="19" l="1"/>
  <c r="B378" i="19" s="1"/>
  <c r="C378" i="19" l="1"/>
  <c r="B379" i="19" s="1"/>
  <c r="C379" i="19" l="1"/>
  <c r="B380" i="19" s="1"/>
  <c r="C380" i="19" l="1"/>
  <c r="B381" i="19" s="1"/>
  <c r="C381" i="19" l="1"/>
  <c r="B382" i="19" s="1"/>
  <c r="C382" i="19" l="1"/>
  <c r="B383" i="19" s="1"/>
  <c r="C383" i="19" l="1"/>
  <c r="B384" i="19" s="1"/>
  <c r="C384" i="19" l="1"/>
  <c r="B385" i="19" s="1"/>
  <c r="C385" i="19" l="1"/>
  <c r="B386" i="19" s="1"/>
  <c r="C386" i="19" l="1"/>
  <c r="B387" i="19" s="1"/>
  <c r="C387" i="19" l="1"/>
  <c r="B388" i="19" s="1"/>
  <c r="C388" i="19" l="1"/>
  <c r="B389" i="19" s="1"/>
  <c r="C389" i="19" l="1"/>
  <c r="B390" i="19" s="1"/>
  <c r="C390" i="19" l="1"/>
  <c r="B391" i="19" s="1"/>
  <c r="C391" i="19" l="1"/>
  <c r="B392" i="19" s="1"/>
  <c r="C392" i="19" l="1"/>
  <c r="B393" i="19" s="1"/>
  <c r="C393" i="19" l="1"/>
  <c r="B394" i="19" s="1"/>
  <c r="C394" i="19" l="1"/>
  <c r="B395" i="19" s="1"/>
  <c r="C395" i="19" l="1"/>
  <c r="B396" i="19" s="1"/>
  <c r="C396" i="19" l="1"/>
  <c r="B397" i="19" s="1"/>
  <c r="C397" i="19" l="1"/>
  <c r="B398" i="19" s="1"/>
  <c r="C398" i="19" l="1"/>
  <c r="B399" i="19" s="1"/>
  <c r="C399" i="19" l="1"/>
  <c r="B400" i="19" s="1"/>
  <c r="C400" i="19" l="1"/>
  <c r="B401" i="19" s="1"/>
  <c r="C401" i="19" l="1"/>
  <c r="B402" i="19" s="1"/>
  <c r="C402" i="19" l="1"/>
  <c r="B403" i="19" s="1"/>
  <c r="C403" i="19" l="1"/>
  <c r="B404" i="19" s="1"/>
  <c r="C404" i="19" s="1"/>
</calcChain>
</file>

<file path=xl/sharedStrings.xml><?xml version="1.0" encoding="utf-8"?>
<sst xmlns="http://schemas.openxmlformats.org/spreadsheetml/2006/main" count="403" uniqueCount="155">
  <si>
    <t>SS</t>
  </si>
  <si>
    <t>Total</t>
  </si>
  <si>
    <t>AB</t>
  </si>
  <si>
    <t>German</t>
  </si>
  <si>
    <t>NN</t>
  </si>
  <si>
    <t>MN</t>
  </si>
  <si>
    <t>MM</t>
  </si>
  <si>
    <t>AA</t>
  </si>
  <si>
    <t>q = f(S)</t>
  </si>
  <si>
    <t>dq</t>
  </si>
  <si>
    <t>AS</t>
  </si>
  <si>
    <t>B Rec</t>
  </si>
  <si>
    <t>q0</t>
  </si>
  <si>
    <t>W0</t>
  </si>
  <si>
    <t>W1</t>
  </si>
  <si>
    <t>W2</t>
  </si>
  <si>
    <t>Wbar</t>
  </si>
  <si>
    <t>f[AA+AS]</t>
  </si>
  <si>
    <t>f(AA)</t>
  </si>
  <si>
    <t>f(AS)</t>
  </si>
  <si>
    <t>f(SS)</t>
  </si>
  <si>
    <t>q = f(B)</t>
  </si>
  <si>
    <t>BB</t>
  </si>
  <si>
    <t>A Dom</t>
  </si>
  <si>
    <t>f[AA+AB]</t>
  </si>
  <si>
    <t>f(AB)</t>
  </si>
  <si>
    <t>f(BB)</t>
  </si>
  <si>
    <r>
      <t xml:space="preserve">Lab Exercise 1 - Directional selection on </t>
    </r>
    <r>
      <rPr>
        <b/>
        <i/>
        <sz val="12"/>
        <color theme="1"/>
        <rFont val="Calibri"/>
        <family val="2"/>
        <scheme val="minor"/>
      </rPr>
      <t>Biston betularia</t>
    </r>
    <r>
      <rPr>
        <b/>
        <sz val="12"/>
        <color theme="1"/>
        <rFont val="Calibri"/>
        <family val="2"/>
        <scheme val="minor"/>
      </rPr>
      <t xml:space="preserve"> color phases</t>
    </r>
  </si>
  <si>
    <r>
      <t xml:space="preserve">Calculation of F statistics in a </t>
    </r>
    <r>
      <rPr>
        <b/>
        <i/>
        <sz val="16"/>
        <color theme="1"/>
        <rFont val="Calibri"/>
        <family val="2"/>
        <scheme val="minor"/>
      </rPr>
      <t>two</t>
    </r>
    <r>
      <rPr>
        <b/>
        <sz val="16"/>
        <color theme="1"/>
        <rFont val="Calibri"/>
        <family val="2"/>
        <scheme val="minor"/>
      </rPr>
      <t xml:space="preserve">-allele system with </t>
    </r>
    <r>
      <rPr>
        <b/>
        <i/>
        <sz val="16"/>
        <rFont val="Calibri"/>
        <family val="2"/>
        <scheme val="minor"/>
      </rPr>
      <t>equal</t>
    </r>
    <r>
      <rPr>
        <b/>
        <sz val="16"/>
        <color theme="1"/>
        <rFont val="Calibri"/>
        <family val="2"/>
        <scheme val="minor"/>
      </rPr>
      <t xml:space="preserve"> sample sizes</t>
    </r>
  </si>
  <si>
    <t>Obs data</t>
  </si>
  <si>
    <t>Obs count A a</t>
  </si>
  <si>
    <t>Obs f A a</t>
  </si>
  <si>
    <t>Obs H</t>
  </si>
  <si>
    <t>Exp freq</t>
  </si>
  <si>
    <t>Exp count</t>
  </si>
  <si>
    <t>Diff</t>
  </si>
  <si>
    <t>Local F</t>
  </si>
  <si>
    <t>Aa</t>
  </si>
  <si>
    <t>aa</t>
  </si>
  <si>
    <t>N</t>
  </si>
  <si>
    <t>#A</t>
  </si>
  <si>
    <t>#a</t>
  </si>
  <si>
    <t>f(A)</t>
  </si>
  <si>
    <t>f(a)</t>
  </si>
  <si>
    <t>f(Aa)</t>
  </si>
  <si>
    <t>f(aa)</t>
  </si>
  <si>
    <t>#AA</t>
  </si>
  <si>
    <t>#Aa</t>
  </si>
  <si>
    <t>#aa</t>
  </si>
  <si>
    <t>(He-Ho)/He</t>
  </si>
  <si>
    <t>Sub-Pop 1</t>
  </si>
  <si>
    <t>Sub-Pop 2</t>
  </si>
  <si>
    <t>Sub-Pop 3</t>
  </si>
  <si>
    <r>
      <rPr>
        <b/>
        <sz val="14"/>
        <color indexed="8"/>
        <rFont val="Calibri"/>
        <family val="2"/>
      </rPr>
      <t>F(is)</t>
    </r>
    <r>
      <rPr>
        <sz val="14"/>
        <color theme="1"/>
        <rFont val="Calibri"/>
        <family val="2"/>
        <scheme val="minor"/>
      </rPr>
      <t xml:space="preserve"> = </t>
    </r>
  </si>
  <si>
    <t>(H(s) - H(i)) / H(s) =</t>
  </si>
  <si>
    <t>f(A) bar</t>
  </si>
  <si>
    <t>f(a) bar</t>
  </si>
  <si>
    <t>H(i) =</t>
  </si>
  <si>
    <t>H(t) =</t>
  </si>
  <si>
    <t>H(s) =</t>
  </si>
  <si>
    <r>
      <rPr>
        <b/>
        <sz val="14"/>
        <color indexed="8"/>
        <rFont val="Calibri"/>
        <family val="2"/>
      </rPr>
      <t>F(st)</t>
    </r>
    <r>
      <rPr>
        <sz val="14"/>
        <color theme="1"/>
        <rFont val="Calibri"/>
        <family val="2"/>
        <scheme val="minor"/>
      </rPr>
      <t xml:space="preserve"> = </t>
    </r>
  </si>
  <si>
    <t>(H(t) - H(s)) / H(t) =</t>
  </si>
  <si>
    <t>=q</t>
  </si>
  <si>
    <r>
      <rPr>
        <b/>
        <sz val="14"/>
        <color rgb="FFFF0000"/>
        <rFont val="Calibri"/>
        <family val="2"/>
        <scheme val="minor"/>
      </rPr>
      <t>Fst</t>
    </r>
    <r>
      <rPr>
        <b/>
        <sz val="14"/>
        <color theme="1"/>
        <rFont val="Calibri"/>
        <family val="2"/>
        <scheme val="minor"/>
      </rPr>
      <t xml:space="preserve"> = </t>
    </r>
  </si>
  <si>
    <t>1-[(1-Fit)/(1-Fis)] =</t>
  </si>
  <si>
    <r>
      <rPr>
        <b/>
        <sz val="14"/>
        <color indexed="8"/>
        <rFont val="Calibri"/>
        <family val="2"/>
      </rPr>
      <t>F(it)</t>
    </r>
    <r>
      <rPr>
        <sz val="14"/>
        <color theme="1"/>
        <rFont val="Calibri"/>
        <family val="2"/>
        <scheme val="minor"/>
      </rPr>
      <t xml:space="preserve"> = </t>
    </r>
  </si>
  <si>
    <t>(H(t) - H(i)) / H(t) =</t>
  </si>
  <si>
    <t>F-stats</t>
  </si>
  <si>
    <t>1) F-stats for simple population sturctures</t>
  </si>
  <si>
    <t xml:space="preserve">F(is) = </t>
  </si>
  <si>
    <t>No structure, Ho = He</t>
  </si>
  <si>
    <t xml:space="preserve">F(st) = </t>
  </si>
  <si>
    <t xml:space="preserve">F(it) = </t>
  </si>
  <si>
    <t xml:space="preserve">No structure, </t>
  </si>
  <si>
    <t>local Ho &lt; He by 10%</t>
  </si>
  <si>
    <t>Equalized</t>
  </si>
  <si>
    <t>sub-pops all in HWP</t>
  </si>
  <si>
    <t>Hybrid sub-pop 2</t>
  </si>
  <si>
    <t>Hybrid sub-pop 3</t>
  </si>
  <si>
    <t>Absence of Ho</t>
  </si>
  <si>
    <r>
      <t xml:space="preserve">2) </t>
    </r>
    <r>
      <rPr>
        <b/>
        <sz val="14"/>
        <color rgb="FFFF0000"/>
        <rFont val="Calibri"/>
        <family val="2"/>
        <scheme val="minor"/>
      </rPr>
      <t>Real data, variable N</t>
    </r>
    <r>
      <rPr>
        <sz val="14"/>
        <color theme="1"/>
        <rFont val="Calibri"/>
        <family val="2"/>
        <scheme val="minor"/>
      </rPr>
      <t xml:space="preserve"> across sub-pops</t>
    </r>
  </si>
  <si>
    <t>Normalize to 1000 @</t>
  </si>
  <si>
    <t>Pop 1</t>
  </si>
  <si>
    <t>Pop 2</t>
  </si>
  <si>
    <t>Pop 3</t>
  </si>
  <si>
    <r>
      <t>3)</t>
    </r>
    <r>
      <rPr>
        <sz val="14"/>
        <color indexed="8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Calculate</t>
    </r>
    <r>
      <rPr>
        <sz val="14"/>
        <color rgb="FFFF0000"/>
        <rFont val="Calibri"/>
        <family val="2"/>
      </rPr>
      <t xml:space="preserve"> &amp; </t>
    </r>
    <r>
      <rPr>
        <b/>
        <sz val="14"/>
        <color rgb="FFFF0000"/>
        <rFont val="Calibri"/>
        <family val="2"/>
      </rPr>
      <t>Explain</t>
    </r>
    <r>
      <rPr>
        <sz val="14"/>
        <color indexed="8"/>
        <rFont val="Calibri"/>
        <family val="2"/>
      </rPr>
      <t xml:space="preserve"> the results in terms of the population structure, based of input genotype frequencies.</t>
    </r>
  </si>
  <si>
    <r>
      <t xml:space="preserve">4) </t>
    </r>
    <r>
      <rPr>
        <b/>
        <sz val="14"/>
        <color rgb="FFFF0000"/>
        <rFont val="Calibri"/>
        <family val="2"/>
        <scheme val="minor"/>
      </rPr>
      <t>HOMEWORK</t>
    </r>
    <r>
      <rPr>
        <sz val="14"/>
        <color theme="1"/>
        <rFont val="Calibri"/>
        <family val="2"/>
        <scheme val="minor"/>
      </rPr>
      <t xml:space="preserve">: </t>
    </r>
    <r>
      <rPr>
        <b/>
        <sz val="14"/>
        <color theme="1"/>
        <rFont val="Calibri"/>
        <family val="2"/>
        <scheme val="minor"/>
      </rPr>
      <t>Calculate</t>
    </r>
    <r>
      <rPr>
        <sz val="14"/>
        <color theme="1"/>
        <rFont val="Calibri"/>
        <family val="2"/>
        <scheme val="minor"/>
      </rPr>
      <t xml:space="preserve"> &amp; </t>
    </r>
    <r>
      <rPr>
        <b/>
        <sz val="14"/>
        <color theme="1"/>
        <rFont val="Calibri"/>
        <family val="2"/>
        <scheme val="minor"/>
      </rPr>
      <t>Explain</t>
    </r>
    <r>
      <rPr>
        <sz val="14"/>
        <color theme="1"/>
        <rFont val="Calibri"/>
        <family val="2"/>
        <scheme val="minor"/>
      </rPr>
      <t xml:space="preserve"> as above, for real geographic populations</t>
    </r>
  </si>
  <si>
    <t>Nigerian</t>
  </si>
  <si>
    <t>Egyptian</t>
  </si>
  <si>
    <t>Pygmies, Congo</t>
  </si>
  <si>
    <t>Eskimo</t>
  </si>
  <si>
    <t>Australian</t>
  </si>
  <si>
    <t>Negritos, Andaman</t>
  </si>
  <si>
    <t>Pygmies, PNG</t>
  </si>
  <si>
    <t>qM=</t>
  </si>
  <si>
    <t>qi=</t>
  </si>
  <si>
    <t>m =</t>
  </si>
  <si>
    <t>qi</t>
  </si>
  <si>
    <t>m</t>
  </si>
  <si>
    <r>
      <t>d</t>
    </r>
    <r>
      <rPr>
        <b/>
        <i/>
        <sz val="14"/>
        <color rgb="FF7030A0"/>
        <rFont val="Calibri"/>
        <family val="2"/>
        <scheme val="minor"/>
      </rPr>
      <t>q</t>
    </r>
  </si>
  <si>
    <t>f [AA+AB]</t>
  </si>
  <si>
    <t>equil</t>
  </si>
  <si>
    <t>Natural Selection in a variable environment</t>
  </si>
  <si>
    <t>I I</t>
  </si>
  <si>
    <t>S S</t>
  </si>
  <si>
    <r>
      <rPr>
        <b/>
        <sz val="14"/>
        <color rgb="FF0070C0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S</t>
    </r>
  </si>
  <si>
    <t>Estimation of Fitness &amp; Selection Coefficients from population data</t>
  </si>
  <si>
    <t>q</t>
  </si>
  <si>
    <t>(1)</t>
  </si>
  <si>
    <t>Count</t>
  </si>
  <si>
    <t>Frequency</t>
  </si>
  <si>
    <t>HW freq</t>
  </si>
  <si>
    <t>HW expect</t>
  </si>
  <si>
    <t>(2)</t>
  </si>
  <si>
    <t>Newborn</t>
  </si>
  <si>
    <t>Viability</t>
  </si>
  <si>
    <t>W</t>
  </si>
  <si>
    <t>s1 =</t>
  </si>
  <si>
    <t>s2 =</t>
  </si>
  <si>
    <t>qhat =</t>
  </si>
  <si>
    <r>
      <t xml:space="preserve">1) Enter </t>
    </r>
    <r>
      <rPr>
        <i/>
        <sz val="18"/>
        <color theme="1"/>
        <rFont val="Calibri"/>
        <family val="2"/>
        <scheme val="minor"/>
      </rPr>
      <t>count data</t>
    </r>
    <r>
      <rPr>
        <sz val="18"/>
        <color theme="1"/>
        <rFont val="Calibri"/>
        <family val="2"/>
        <scheme val="minor"/>
      </rPr>
      <t xml:space="preserve"> for phenotype of interest</t>
    </r>
  </si>
  <si>
    <r>
      <t xml:space="preserve">2) Enter </t>
    </r>
    <r>
      <rPr>
        <i/>
        <sz val="18"/>
        <color theme="1"/>
        <rFont val="Calibri"/>
        <family val="2"/>
        <scheme val="minor"/>
      </rPr>
      <t>hypothetical newborn total</t>
    </r>
    <r>
      <rPr>
        <sz val="18"/>
        <color theme="1"/>
        <rFont val="Calibri"/>
        <family val="2"/>
        <scheme val="minor"/>
      </rPr>
      <t xml:space="preserve">, a value greater than the </t>
    </r>
    <r>
      <rPr>
        <b/>
        <sz val="18"/>
        <color theme="1"/>
        <rFont val="Calibri"/>
        <family val="2"/>
        <scheme val="minor"/>
      </rPr>
      <t>count</t>
    </r>
    <r>
      <rPr>
        <sz val="18"/>
        <color theme="1"/>
        <rFont val="Calibri"/>
        <family val="2"/>
        <scheme val="minor"/>
      </rPr>
      <t xml:space="preserve"> total</t>
    </r>
  </si>
  <si>
    <r>
      <t xml:space="preserve">Note estimated </t>
    </r>
    <r>
      <rPr>
        <b/>
        <sz val="18"/>
        <color theme="1"/>
        <rFont val="Calibri"/>
        <family val="2"/>
        <scheme val="minor"/>
      </rPr>
      <t xml:space="preserve">Fitness values </t>
    </r>
    <r>
      <rPr>
        <sz val="18"/>
        <color theme="1"/>
        <rFont val="Calibri"/>
        <family val="2"/>
        <scheme val="minor"/>
      </rPr>
      <t xml:space="preserve">&amp; </t>
    </r>
    <r>
      <rPr>
        <b/>
        <sz val="18"/>
        <color theme="1"/>
        <rFont val="Calibri"/>
        <family val="2"/>
        <scheme val="minor"/>
      </rPr>
      <t xml:space="preserve">selection coefficients </t>
    </r>
  </si>
  <si>
    <r>
      <t xml:space="preserve">for </t>
    </r>
    <r>
      <rPr>
        <b/>
        <sz val="18"/>
        <color theme="1"/>
        <rFont val="Calibri"/>
        <family val="2"/>
        <scheme val="minor"/>
      </rPr>
      <t>AA</t>
    </r>
    <r>
      <rPr>
        <sz val="18"/>
        <color theme="1"/>
        <rFont val="Calibri"/>
        <family val="2"/>
        <scheme val="minor"/>
      </rPr>
      <t xml:space="preserve"> &amp; </t>
    </r>
    <r>
      <rPr>
        <b/>
        <sz val="18"/>
        <color theme="1"/>
        <rFont val="Calibri"/>
        <family val="2"/>
        <scheme val="minor"/>
      </rPr>
      <t>SS</t>
    </r>
    <r>
      <rPr>
        <sz val="18"/>
        <color theme="1"/>
        <rFont val="Calibri"/>
        <family val="2"/>
        <scheme val="minor"/>
      </rPr>
      <t xml:space="preserve"> at equilibrium ('</t>
    </r>
    <r>
      <rPr>
        <b/>
        <i/>
        <sz val="18"/>
        <color theme="1"/>
        <rFont val="Calibri"/>
        <family val="2"/>
        <scheme val="minor"/>
      </rPr>
      <t>q hat</t>
    </r>
    <r>
      <rPr>
        <sz val="18"/>
        <color theme="1"/>
        <rFont val="Calibri"/>
        <family val="2"/>
        <scheme val="minor"/>
      </rPr>
      <t>')</t>
    </r>
  </si>
  <si>
    <t>© 2020 by Steven M Carr. General Selection Model with W0, W1, &amp; W2 =  1, 1-t, 1-2t</t>
  </si>
  <si>
    <t>Gene flow m = 0.5xM % migrants</t>
  </si>
  <si>
    <t>t0</t>
  </si>
  <si>
    <t>qm</t>
  </si>
  <si>
    <t>t</t>
  </si>
  <si>
    <t>d q</t>
  </si>
  <si>
    <t>d q'</t>
  </si>
  <si>
    <t>q'i hat</t>
  </si>
  <si>
    <r>
      <t>B</t>
    </r>
    <r>
      <rPr>
        <sz val="14"/>
        <color theme="1"/>
        <rFont val="Calibri"/>
        <family val="2"/>
        <scheme val="minor"/>
      </rPr>
      <t xml:space="preserve"> introduced from mainland, selected against on island</t>
    </r>
    <r>
      <rPr>
        <b/>
        <sz val="14"/>
        <color theme="1"/>
        <rFont val="Calibri"/>
        <family val="2"/>
        <scheme val="minor"/>
      </rPr>
      <t xml:space="preserve"> (W2 &lt; W1 = W0)</t>
    </r>
  </si>
  <si>
    <r>
      <rPr>
        <i/>
        <sz val="14"/>
        <color theme="1"/>
        <rFont val="Calibri"/>
        <family val="2"/>
        <scheme val="minor"/>
      </rPr>
      <t>dd</t>
    </r>
    <r>
      <rPr>
        <b/>
        <sz val="14"/>
        <color theme="1"/>
        <rFont val="Calibri"/>
        <family val="2"/>
        <scheme val="minor"/>
      </rPr>
      <t>q</t>
    </r>
  </si>
  <si>
    <r>
      <t xml:space="preserve">m + </t>
    </r>
    <r>
      <rPr>
        <b/>
        <i/>
        <sz val="16"/>
        <color theme="1"/>
        <rFont val="Calibri"/>
        <family val="2"/>
        <scheme val="minor"/>
      </rPr>
      <t>d</t>
    </r>
    <r>
      <rPr>
        <b/>
        <sz val="16"/>
        <color theme="1"/>
        <rFont val="Calibri"/>
        <family val="2"/>
        <scheme val="minor"/>
      </rPr>
      <t>q</t>
    </r>
  </si>
  <si>
    <r>
      <t>Model after Hartl &amp; Clark (1989). Selection coefficient (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) for </t>
    </r>
    <r>
      <rPr>
        <b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 xml:space="preserve"> negative wrt </t>
    </r>
    <r>
      <rPr>
        <b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AB</t>
    </r>
  </si>
  <si>
    <t>#NUM!' values involve negative square roots: undefined</t>
  </si>
  <si>
    <t>Positive roots</t>
  </si>
  <si>
    <t>s</t>
  </si>
  <si>
    <r>
      <t xml:space="preserve">AA </t>
    </r>
    <r>
      <rPr>
        <sz val="11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AB</t>
    </r>
  </si>
  <si>
    <t>W0=W1</t>
  </si>
  <si>
    <t>Negative roots</t>
  </si>
  <si>
    <r>
      <t xml:space="preserve">AA </t>
    </r>
    <r>
      <rPr>
        <sz val="11"/>
        <color theme="1"/>
        <rFont val="Calibri"/>
        <family val="2"/>
        <scheme val="minor"/>
      </rPr>
      <t xml:space="preserve">&amp; </t>
    </r>
    <r>
      <rPr>
        <b/>
        <sz val="11"/>
        <color theme="1"/>
        <rFont val="Calibri"/>
        <family val="2"/>
        <scheme val="minor"/>
      </rPr>
      <t>AB</t>
    </r>
  </si>
  <si>
    <t>qhat</t>
  </si>
  <si>
    <t>pos root</t>
  </si>
  <si>
    <t>neg root</t>
  </si>
  <si>
    <t>qM</t>
  </si>
  <si>
    <r>
      <t>B</t>
    </r>
    <r>
      <rPr>
        <sz val="14"/>
        <color theme="1"/>
        <rFont val="Calibri"/>
        <family val="2"/>
        <scheme val="minor"/>
      </rPr>
      <t xml:space="preserve"> introduced from mainland (</t>
    </r>
    <r>
      <rPr>
        <b/>
        <sz val="14"/>
        <color theme="1"/>
        <rFont val="Calibri"/>
        <family val="2"/>
        <scheme val="minor"/>
      </rPr>
      <t>qM</t>
    </r>
    <r>
      <rPr>
        <sz val="14"/>
        <color theme="1"/>
        <rFont val="Calibri"/>
        <family val="2"/>
        <scheme val="minor"/>
      </rPr>
      <t xml:space="preserve">) at rate </t>
    </r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W0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W1 </t>
    </r>
    <r>
      <rPr>
        <sz val="14"/>
        <color theme="1"/>
        <rFont val="Calibri"/>
        <family val="2"/>
        <scheme val="minor"/>
      </rPr>
      <t xml:space="preserve">&amp; </t>
    </r>
    <r>
      <rPr>
        <b/>
        <sz val="14"/>
        <color theme="1"/>
        <rFont val="Calibri"/>
        <family val="2"/>
        <scheme val="minor"/>
      </rPr>
      <t>W2</t>
    </r>
    <r>
      <rPr>
        <sz val="14"/>
        <color theme="1"/>
        <rFont val="Calibri"/>
        <family val="2"/>
        <scheme val="minor"/>
      </rPr>
      <t xml:space="preserve"> as 1, 1-</t>
    </r>
    <r>
      <rPr>
        <b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, &amp; 1-</t>
    </r>
    <r>
      <rPr>
        <b/>
        <sz val="14"/>
        <color theme="1"/>
        <rFont val="Calibri"/>
        <family val="2"/>
        <scheme val="minor"/>
      </rPr>
      <t>2t</t>
    </r>
  </si>
  <si>
    <t>t=0.1 plotted</t>
  </si>
  <si>
    <t>© 2021 by Steven M Carr: Not to be reproduced or redistributed without written permission, scarr [at] mun.ca</t>
  </si>
  <si>
    <t>© 2021 by Steven M Carr. General Selection Model with W0, W1, &amp; W2</t>
  </si>
  <si>
    <t>© 2021 by Steven M Carr. GSM &amp; Migration</t>
  </si>
  <si>
    <t>© 2021 by Steven M Carr. Selection &amp; Migration approximation</t>
  </si>
  <si>
    <t>©2021 Steven M Carr. Migration - Selection equilibria for an advantageous recessive allele B</t>
  </si>
  <si>
    <r>
      <rPr>
        <b/>
        <i/>
        <sz val="14"/>
        <color rgb="FF0070C0"/>
        <rFont val="Calibri"/>
        <family val="2"/>
        <scheme val="minor"/>
      </rPr>
      <t>I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rgb="FFFF0000"/>
        <rFont val="Calibri"/>
        <family val="2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</si>
</sst>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66" formatCode="0.000"/>
    <numFmt numFmtId="167" formatCode="#,##0.00000"/>
    <numFmt numFmtId="168" formatCode="0.000000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7D3A7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340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165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0" fontId="7" fillId="0" borderId="0" xfId="0" applyFont="1" applyAlignment="1">
      <alignment horizontal="left"/>
    </xf>
    <xf numFmtId="165" fontId="11" fillId="0" borderId="0" xfId="0" applyNumberFormat="1" applyFont="1"/>
    <xf numFmtId="0" fontId="10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5" fontId="7" fillId="0" borderId="8" xfId="0" applyNumberFormat="1" applyFont="1" applyBorder="1"/>
    <xf numFmtId="0" fontId="7" fillId="0" borderId="11" xfId="0" applyFont="1" applyBorder="1"/>
    <xf numFmtId="0" fontId="7" fillId="0" borderId="5" xfId="0" applyFont="1" applyBorder="1"/>
    <xf numFmtId="0" fontId="7" fillId="0" borderId="8" xfId="0" applyFont="1" applyBorder="1"/>
    <xf numFmtId="0" fontId="4" fillId="0" borderId="7" xfId="0" applyFont="1" applyBorder="1"/>
    <xf numFmtId="0" fontId="4" fillId="0" borderId="11" xfId="0" applyFont="1" applyBorder="1"/>
    <xf numFmtId="0" fontId="6" fillId="0" borderId="9" xfId="0" applyFont="1" applyBorder="1" applyAlignment="1">
      <alignment horizontal="right"/>
    </xf>
    <xf numFmtId="0" fontId="7" fillId="0" borderId="10" xfId="0" applyFont="1" applyBorder="1"/>
    <xf numFmtId="0" fontId="7" fillId="0" borderId="6" xfId="0" applyFont="1" applyBorder="1"/>
    <xf numFmtId="1" fontId="7" fillId="0" borderId="0" xfId="0" applyNumberFormat="1" applyFont="1"/>
    <xf numFmtId="0" fontId="7" fillId="0" borderId="0" xfId="0" applyFont="1" applyAlignment="1">
      <alignment horizontal="right"/>
    </xf>
    <xf numFmtId="0" fontId="17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1" fontId="7" fillId="0" borderId="6" xfId="0" applyNumberFormat="1" applyFont="1" applyBorder="1"/>
    <xf numFmtId="1" fontId="7" fillId="0" borderId="11" xfId="0" applyNumberFormat="1" applyFont="1" applyBorder="1"/>
    <xf numFmtId="0" fontId="4" fillId="0" borderId="9" xfId="0" applyFont="1" applyBorder="1" applyAlignment="1">
      <alignment horizontal="right"/>
    </xf>
    <xf numFmtId="0" fontId="8" fillId="0" borderId="0" xfId="0" applyFont="1"/>
    <xf numFmtId="0" fontId="4" fillId="0" borderId="4" xfId="0" applyFont="1" applyBorder="1"/>
    <xf numFmtId="0" fontId="15" fillId="0" borderId="0" xfId="0" applyFont="1"/>
    <xf numFmtId="166" fontId="0" fillId="0" borderId="0" xfId="0" applyNumberFormat="1"/>
    <xf numFmtId="0" fontId="27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5" fontId="7" fillId="0" borderId="10" xfId="0" applyNumberFormat="1" applyFont="1" applyBorder="1"/>
    <xf numFmtId="164" fontId="1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4" fontId="0" fillId="0" borderId="0" xfId="0" applyNumberFormat="1"/>
    <xf numFmtId="0" fontId="29" fillId="0" borderId="0" xfId="0" applyFont="1"/>
    <xf numFmtId="164" fontId="31" fillId="0" borderId="0" xfId="0" applyNumberFormat="1" applyFont="1" applyAlignment="1">
      <alignment horizontal="right"/>
    </xf>
    <xf numFmtId="164" fontId="23" fillId="0" borderId="0" xfId="0" applyNumberFormat="1" applyFont="1"/>
    <xf numFmtId="165" fontId="1" fillId="9" borderId="0" xfId="0" applyNumberFormat="1" applyFont="1" applyFill="1" applyAlignment="1">
      <alignment horizontal="right"/>
    </xf>
    <xf numFmtId="0" fontId="1" fillId="7" borderId="0" xfId="1" quotePrefix="1" applyFont="1" applyFill="1" applyAlignment="1">
      <alignment horizontal="right"/>
    </xf>
    <xf numFmtId="0" fontId="1" fillId="10" borderId="0" xfId="1" applyFont="1" applyFill="1" applyAlignment="1">
      <alignment horizontal="right"/>
    </xf>
    <xf numFmtId="0" fontId="1" fillId="6" borderId="0" xfId="1" applyFont="1" applyFill="1" applyAlignment="1">
      <alignment horizontal="right"/>
    </xf>
    <xf numFmtId="2" fontId="28" fillId="0" borderId="0" xfId="0" applyNumberFormat="1" applyFont="1"/>
    <xf numFmtId="165" fontId="0" fillId="0" borderId="0" xfId="1" applyNumberFormat="1" applyFont="1"/>
    <xf numFmtId="2" fontId="32" fillId="0" borderId="0" xfId="0" applyNumberFormat="1" applyFont="1"/>
    <xf numFmtId="2" fontId="33" fillId="0" borderId="0" xfId="0" applyNumberFormat="1" applyFont="1"/>
    <xf numFmtId="0" fontId="0" fillId="0" borderId="0" xfId="1" applyFont="1"/>
    <xf numFmtId="164" fontId="1" fillId="9" borderId="0" xfId="0" applyNumberFormat="1" applyFont="1" applyFill="1" applyAlignment="1">
      <alignment horizontal="right"/>
    </xf>
    <xf numFmtId="0" fontId="10" fillId="7" borderId="0" xfId="1" quotePrefix="1" applyFont="1" applyFill="1" applyAlignment="1">
      <alignment horizontal="right"/>
    </xf>
    <xf numFmtId="0" fontId="10" fillId="10" borderId="0" xfId="1" applyFont="1" applyFill="1" applyAlignment="1">
      <alignment horizontal="right"/>
    </xf>
    <xf numFmtId="0" fontId="10" fillId="6" borderId="0" xfId="1" applyFont="1" applyFill="1" applyAlignment="1">
      <alignment horizontal="right"/>
    </xf>
    <xf numFmtId="165" fontId="15" fillId="0" borderId="0" xfId="1" applyNumberFormat="1"/>
    <xf numFmtId="164" fontId="0" fillId="2" borderId="0" xfId="0" applyNumberFormat="1" applyFill="1"/>
    <xf numFmtId="0" fontId="15" fillId="0" borderId="0" xfId="1"/>
    <xf numFmtId="164" fontId="1" fillId="2" borderId="0" xfId="0" applyNumberFormat="1" applyFont="1" applyFill="1"/>
    <xf numFmtId="0" fontId="2" fillId="2" borderId="0" xfId="0" applyFont="1" applyFill="1" applyAlignment="1">
      <alignment horizontal="right"/>
    </xf>
    <xf numFmtId="165" fontId="3" fillId="0" borderId="0" xfId="0" applyNumberFormat="1" applyFont="1"/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13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4" fillId="8" borderId="4" xfId="0" applyFont="1" applyFill="1" applyBorder="1"/>
    <xf numFmtId="0" fontId="24" fillId="8" borderId="6" xfId="0" applyFont="1" applyFill="1" applyBorder="1"/>
    <xf numFmtId="0" fontId="24" fillId="8" borderId="5" xfId="0" applyFont="1" applyFill="1" applyBorder="1"/>
    <xf numFmtId="165" fontId="24" fillId="0" borderId="6" xfId="0" applyNumberFormat="1" applyFont="1" applyBorder="1"/>
    <xf numFmtId="165" fontId="7" fillId="0" borderId="6" xfId="0" applyNumberFormat="1" applyFont="1" applyBorder="1"/>
    <xf numFmtId="165" fontId="4" fillId="0" borderId="13" xfId="0" applyNumberFormat="1" applyFont="1" applyBorder="1"/>
    <xf numFmtId="165" fontId="7" fillId="0" borderId="7" xfId="0" applyNumberFormat="1" applyFont="1" applyBorder="1"/>
    <xf numFmtId="165" fontId="6" fillId="0" borderId="0" xfId="0" applyNumberFormat="1" applyFont="1"/>
    <xf numFmtId="1" fontId="7" fillId="0" borderId="4" xfId="0" applyNumberFormat="1" applyFont="1" applyBorder="1"/>
    <xf numFmtId="1" fontId="7" fillId="0" borderId="5" xfId="0" applyNumberFormat="1" applyFont="1" applyBorder="1"/>
    <xf numFmtId="165" fontId="6" fillId="11" borderId="14" xfId="0" applyNumberFormat="1" applyFont="1" applyFill="1" applyBorder="1"/>
    <xf numFmtId="0" fontId="24" fillId="8" borderId="7" xfId="0" applyFont="1" applyFill="1" applyBorder="1"/>
    <xf numFmtId="0" fontId="24" fillId="8" borderId="0" xfId="0" applyFont="1" applyFill="1"/>
    <xf numFmtId="0" fontId="24" fillId="8" borderId="8" xfId="0" applyFont="1" applyFill="1" applyBorder="1"/>
    <xf numFmtId="165" fontId="24" fillId="0" borderId="0" xfId="0" applyNumberFormat="1" applyFont="1"/>
    <xf numFmtId="165" fontId="4" fillId="0" borderId="14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0" fontId="24" fillId="8" borderId="9" xfId="0" applyFont="1" applyFill="1" applyBorder="1"/>
    <xf numFmtId="0" fontId="24" fillId="8" borderId="11" xfId="0" applyFont="1" applyFill="1" applyBorder="1"/>
    <xf numFmtId="0" fontId="24" fillId="8" borderId="10" xfId="0" applyFont="1" applyFill="1" applyBorder="1"/>
    <xf numFmtId="0" fontId="4" fillId="0" borderId="9" xfId="0" applyFont="1" applyBorder="1"/>
    <xf numFmtId="165" fontId="24" fillId="0" borderId="11" xfId="0" applyNumberFormat="1" applyFont="1" applyBorder="1"/>
    <xf numFmtId="165" fontId="7" fillId="0" borderId="11" xfId="0" applyNumberFormat="1" applyFont="1" applyBorder="1"/>
    <xf numFmtId="165" fontId="4" fillId="0" borderId="15" xfId="0" applyNumberFormat="1" applyFont="1" applyBorder="1"/>
    <xf numFmtId="165" fontId="7" fillId="0" borderId="9" xfId="0" applyNumberFormat="1" applyFont="1" applyBorder="1"/>
    <xf numFmtId="165" fontId="6" fillId="0" borderId="11" xfId="0" applyNumberFormat="1" applyFont="1" applyBorder="1"/>
    <xf numFmtId="1" fontId="7" fillId="0" borderId="9" xfId="0" applyNumberFormat="1" applyFont="1" applyBorder="1"/>
    <xf numFmtId="1" fontId="7" fillId="0" borderId="10" xfId="0" applyNumberFormat="1" applyFont="1" applyBorder="1"/>
    <xf numFmtId="165" fontId="6" fillId="11" borderId="15" xfId="0" applyNumberFormat="1" applyFont="1" applyFill="1" applyBorder="1"/>
    <xf numFmtId="0" fontId="35" fillId="0" borderId="0" xfId="0" applyFont="1" applyAlignment="1">
      <alignment horizontal="center"/>
    </xf>
    <xf numFmtId="165" fontId="9" fillId="12" borderId="0" xfId="0" applyNumberFormat="1" applyFont="1" applyFill="1" applyAlignment="1">
      <alignment horizontal="right"/>
    </xf>
    <xf numFmtId="0" fontId="16" fillId="0" borderId="0" xfId="0" applyFont="1" applyAlignment="1">
      <alignment horizontal="center"/>
    </xf>
    <xf numFmtId="165" fontId="25" fillId="0" borderId="4" xfId="0" applyNumberFormat="1" applyFont="1" applyBorder="1"/>
    <xf numFmtId="165" fontId="25" fillId="0" borderId="5" xfId="0" applyNumberFormat="1" applyFont="1" applyBorder="1"/>
    <xf numFmtId="165" fontId="9" fillId="12" borderId="4" xfId="0" applyNumberFormat="1" applyFont="1" applyFill="1" applyBorder="1"/>
    <xf numFmtId="165" fontId="25" fillId="0" borderId="6" xfId="0" applyNumberFormat="1" applyFont="1" applyBorder="1"/>
    <xf numFmtId="165" fontId="9" fillId="12" borderId="5" xfId="0" applyNumberFormat="1" applyFont="1" applyFill="1" applyBorder="1"/>
    <xf numFmtId="0" fontId="7" fillId="7" borderId="4" xfId="0" applyFont="1" applyFill="1" applyBorder="1"/>
    <xf numFmtId="0" fontId="4" fillId="0" borderId="6" xfId="0" applyFont="1" applyBorder="1"/>
    <xf numFmtId="165" fontId="4" fillId="13" borderId="5" xfId="0" applyNumberFormat="1" applyFont="1" applyFill="1" applyBorder="1"/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/>
    </xf>
    <xf numFmtId="165" fontId="36" fillId="13" borderId="8" xfId="0" applyNumberFormat="1" applyFont="1" applyFill="1" applyBorder="1"/>
    <xf numFmtId="0" fontId="15" fillId="0" borderId="0" xfId="0" quotePrefix="1" applyFont="1"/>
    <xf numFmtId="0" fontId="3" fillId="0" borderId="0" xfId="0" applyFont="1" applyAlignment="1">
      <alignment horizontal="right"/>
    </xf>
    <xf numFmtId="165" fontId="36" fillId="12" borderId="10" xfId="0" applyNumberFormat="1" applyFont="1" applyFill="1" applyBorder="1"/>
    <xf numFmtId="0" fontId="7" fillId="7" borderId="9" xfId="0" applyFont="1" applyFill="1" applyBorder="1"/>
    <xf numFmtId="165" fontId="4" fillId="13" borderId="10" xfId="0" applyNumberFormat="1" applyFont="1" applyFill="1" applyBorder="1"/>
    <xf numFmtId="0" fontId="3" fillId="0" borderId="0" xfId="0" quotePrefix="1" applyFont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6" fillId="11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8" borderId="4" xfId="0" applyFont="1" applyFill="1" applyBorder="1"/>
    <xf numFmtId="0" fontId="7" fillId="8" borderId="6" xfId="0" applyFont="1" applyFill="1" applyBorder="1"/>
    <xf numFmtId="0" fontId="7" fillId="8" borderId="5" xfId="0" applyFont="1" applyFill="1" applyBorder="1"/>
    <xf numFmtId="0" fontId="4" fillId="7" borderId="0" xfId="0" applyFont="1" applyFill="1"/>
    <xf numFmtId="165" fontId="7" fillId="13" borderId="0" xfId="0" applyNumberFormat="1" applyFont="1" applyFill="1"/>
    <xf numFmtId="165" fontId="8" fillId="11" borderId="0" xfId="0" applyNumberFormat="1" applyFont="1" applyFill="1"/>
    <xf numFmtId="0" fontId="7" fillId="8" borderId="7" xfId="0" applyFont="1" applyFill="1" applyBorder="1"/>
    <xf numFmtId="0" fontId="7" fillId="8" borderId="0" xfId="0" applyFont="1" applyFill="1"/>
    <xf numFmtId="0" fontId="7" fillId="8" borderId="8" xfId="0" applyFont="1" applyFill="1" applyBorder="1"/>
    <xf numFmtId="0" fontId="4" fillId="7" borderId="0" xfId="0" applyFont="1" applyFill="1" applyAlignment="1">
      <alignment horizontal="left"/>
    </xf>
    <xf numFmtId="0" fontId="7" fillId="8" borderId="9" xfId="0" applyFont="1" applyFill="1" applyBorder="1"/>
    <xf numFmtId="0" fontId="7" fillId="8" borderId="11" xfId="0" applyFont="1" applyFill="1" applyBorder="1"/>
    <xf numFmtId="0" fontId="7" fillId="8" borderId="10" xfId="0" applyFont="1" applyFill="1" applyBorder="1"/>
    <xf numFmtId="165" fontId="4" fillId="13" borderId="0" xfId="0" applyNumberFormat="1" applyFont="1" applyFill="1"/>
    <xf numFmtId="165" fontId="6" fillId="11" borderId="0" xfId="0" applyNumberFormat="1" applyFont="1" applyFill="1"/>
    <xf numFmtId="0" fontId="7" fillId="14" borderId="4" xfId="0" applyFont="1" applyFill="1" applyBorder="1"/>
    <xf numFmtId="0" fontId="7" fillId="14" borderId="6" xfId="0" applyFont="1" applyFill="1" applyBorder="1"/>
    <xf numFmtId="0" fontId="7" fillId="14" borderId="5" xfId="0" applyFont="1" applyFill="1" applyBorder="1"/>
    <xf numFmtId="0" fontId="7" fillId="14" borderId="7" xfId="0" applyFont="1" applyFill="1" applyBorder="1"/>
    <xf numFmtId="0" fontId="7" fillId="14" borderId="0" xfId="0" applyFont="1" applyFill="1"/>
    <xf numFmtId="0" fontId="7" fillId="14" borderId="8" xfId="0" applyFont="1" applyFill="1" applyBorder="1"/>
    <xf numFmtId="0" fontId="7" fillId="14" borderId="9" xfId="0" applyFont="1" applyFill="1" applyBorder="1"/>
    <xf numFmtId="0" fontId="7" fillId="14" borderId="11" xfId="0" applyFont="1" applyFill="1" applyBorder="1"/>
    <xf numFmtId="0" fontId="7" fillId="14" borderId="10" xfId="0" applyFont="1" applyFill="1" applyBorder="1"/>
    <xf numFmtId="0" fontId="8" fillId="0" borderId="0" xfId="0" applyFont="1" applyAlignment="1">
      <alignment horizontal="right"/>
    </xf>
    <xf numFmtId="165" fontId="7" fillId="11" borderId="0" xfId="0" applyNumberFormat="1" applyFont="1" applyFill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0" fillId="2" borderId="0" xfId="0" applyNumberFormat="1" applyFill="1"/>
    <xf numFmtId="0" fontId="15" fillId="2" borderId="0" xfId="1" applyFill="1"/>
    <xf numFmtId="164" fontId="1" fillId="0" borderId="0" xfId="0" applyNumberFormat="1" applyFont="1" applyFill="1"/>
    <xf numFmtId="0" fontId="1" fillId="0" borderId="0" xfId="0" applyFont="1" applyFill="1"/>
    <xf numFmtId="0" fontId="0" fillId="2" borderId="0" xfId="1" applyFont="1" applyFill="1"/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9" fillId="0" borderId="0" xfId="0" applyFont="1" applyAlignment="1">
      <alignment horizontal="right"/>
    </xf>
    <xf numFmtId="165" fontId="39" fillId="0" borderId="0" xfId="0" applyNumberFormat="1" applyFont="1" applyAlignment="1">
      <alignment horizontal="right"/>
    </xf>
    <xf numFmtId="164" fontId="4" fillId="0" borderId="0" xfId="0" applyNumberFormat="1" applyFont="1"/>
    <xf numFmtId="165" fontId="9" fillId="0" borderId="0" xfId="0" applyNumberFormat="1" applyFont="1" applyAlignment="1">
      <alignment horizontal="right"/>
    </xf>
    <xf numFmtId="164" fontId="1" fillId="0" borderId="0" xfId="0" applyNumberFormat="1" applyFont="1"/>
    <xf numFmtId="0" fontId="25" fillId="0" borderId="0" xfId="0" applyFont="1" applyAlignment="1">
      <alignment horizontal="right"/>
    </xf>
    <xf numFmtId="165" fontId="25" fillId="0" borderId="0" xfId="0" applyNumberFormat="1" applyFont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25" fillId="0" borderId="3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41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0" fontId="4" fillId="7" borderId="1" xfId="1" quotePrefix="1" applyFont="1" applyFill="1" applyBorder="1" applyAlignment="1">
      <alignment horizontal="right"/>
    </xf>
    <xf numFmtId="0" fontId="4" fillId="10" borderId="3" xfId="1" applyFont="1" applyFill="1" applyBorder="1" applyAlignment="1">
      <alignment horizontal="right"/>
    </xf>
    <xf numFmtId="0" fontId="4" fillId="6" borderId="2" xfId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18" fillId="2" borderId="0" xfId="0" applyNumberFormat="1" applyFont="1" applyFill="1" applyAlignment="1">
      <alignment horizontal="left"/>
    </xf>
    <xf numFmtId="164" fontId="18" fillId="0" borderId="0" xfId="0" applyNumberFormat="1" applyFont="1" applyAlignment="1">
      <alignment horizontal="left"/>
    </xf>
    <xf numFmtId="164" fontId="17" fillId="0" borderId="0" xfId="0" applyNumberFormat="1" applyFont="1"/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7" fillId="0" borderId="0" xfId="0" applyNumberFormat="1" applyFont="1"/>
    <xf numFmtId="9" fontId="1" fillId="0" borderId="0" xfId="0" applyNumberFormat="1" applyFont="1"/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25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44" fillId="0" borderId="9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65" fontId="4" fillId="2" borderId="0" xfId="0" applyNumberFormat="1" applyFont="1" applyFill="1" applyAlignment="1">
      <alignment horizontal="right"/>
    </xf>
    <xf numFmtId="164" fontId="4" fillId="9" borderId="0" xfId="0" applyNumberFormat="1" applyFont="1" applyFill="1" applyAlignment="1">
      <alignment horizontal="right"/>
    </xf>
    <xf numFmtId="0" fontId="4" fillId="7" borderId="0" xfId="1" quotePrefix="1" applyFont="1" applyFill="1" applyAlignment="1">
      <alignment horizontal="right"/>
    </xf>
    <xf numFmtId="0" fontId="4" fillId="10" borderId="0" xfId="1" applyFont="1" applyFill="1" applyAlignment="1">
      <alignment horizontal="right"/>
    </xf>
    <xf numFmtId="0" fontId="4" fillId="6" borderId="0" xfId="1" applyFont="1" applyFill="1" applyAlignment="1">
      <alignment horizontal="right"/>
    </xf>
    <xf numFmtId="164" fontId="45" fillId="0" borderId="0" xfId="0" applyNumberFormat="1" applyFont="1"/>
    <xf numFmtId="166" fontId="0" fillId="11" borderId="0" xfId="0" applyNumberFormat="1" applyFill="1"/>
    <xf numFmtId="0" fontId="18" fillId="0" borderId="0" xfId="0" applyFont="1" applyAlignment="1">
      <alignment horizontal="right"/>
    </xf>
    <xf numFmtId="0" fontId="17" fillId="0" borderId="0" xfId="0" quotePrefix="1" applyFont="1" applyAlignment="1">
      <alignment horizontal="center"/>
    </xf>
    <xf numFmtId="0" fontId="18" fillId="0" borderId="0" xfId="0" applyFont="1"/>
    <xf numFmtId="3" fontId="46" fillId="3" borderId="0" xfId="0" applyNumberFormat="1" applyFont="1" applyFill="1"/>
    <xf numFmtId="3" fontId="17" fillId="0" borderId="0" xfId="0" applyNumberFormat="1" applyFont="1"/>
    <xf numFmtId="0" fontId="17" fillId="0" borderId="0" xfId="0" applyFont="1" applyAlignment="1">
      <alignment horizontal="center"/>
    </xf>
    <xf numFmtId="0" fontId="20" fillId="0" borderId="0" xfId="0" applyFont="1"/>
    <xf numFmtId="3" fontId="21" fillId="0" borderId="0" xfId="0" applyNumberFormat="1" applyFont="1"/>
    <xf numFmtId="3" fontId="47" fillId="3" borderId="0" xfId="0" applyNumberFormat="1" applyFont="1" applyFill="1"/>
    <xf numFmtId="164" fontId="21" fillId="0" borderId="0" xfId="0" applyNumberFormat="1" applyFont="1"/>
    <xf numFmtId="164" fontId="18" fillId="0" borderId="0" xfId="0" applyNumberFormat="1" applyFont="1"/>
    <xf numFmtId="164" fontId="18" fillId="0" borderId="0" xfId="0" applyNumberFormat="1" applyFont="1" applyAlignment="1">
      <alignment horizontal="right"/>
    </xf>
    <xf numFmtId="167" fontId="17" fillId="0" borderId="0" xfId="0" applyNumberFormat="1" applyFont="1"/>
    <xf numFmtId="0" fontId="1" fillId="2" borderId="0" xfId="0" applyFont="1" applyFill="1"/>
    <xf numFmtId="164" fontId="23" fillId="2" borderId="0" xfId="0" applyNumberFormat="1" applyFont="1" applyFill="1"/>
    <xf numFmtId="165" fontId="1" fillId="0" borderId="0" xfId="0" applyNumberFormat="1" applyFont="1"/>
    <xf numFmtId="164" fontId="11" fillId="0" borderId="0" xfId="0" applyNumberFormat="1" applyFont="1"/>
    <xf numFmtId="0" fontId="2" fillId="16" borderId="0" xfId="0" applyFont="1" applyFill="1" applyAlignment="1">
      <alignment horizontal="right"/>
    </xf>
    <xf numFmtId="164" fontId="5" fillId="16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5" fillId="5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5" fillId="9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right"/>
    </xf>
    <xf numFmtId="164" fontId="5" fillId="7" borderId="0" xfId="0" applyNumberFormat="1" applyFont="1" applyFill="1" applyAlignment="1">
      <alignment horizontal="right"/>
    </xf>
    <xf numFmtId="165" fontId="29" fillId="0" borderId="0" xfId="0" applyNumberFormat="1" applyFont="1"/>
    <xf numFmtId="165" fontId="0" fillId="6" borderId="0" xfId="0" applyNumberFormat="1" applyFill="1"/>
    <xf numFmtId="165" fontId="0" fillId="5" borderId="0" xfId="0" applyNumberFormat="1" applyFill="1"/>
    <xf numFmtId="0" fontId="1" fillId="9" borderId="0" xfId="0" applyFont="1" applyFill="1" applyAlignment="1">
      <alignment horizontal="right"/>
    </xf>
    <xf numFmtId="168" fontId="0" fillId="0" borderId="0" xfId="0" applyNumberFormat="1"/>
    <xf numFmtId="0" fontId="48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10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165" fontId="13" fillId="9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65" fontId="31" fillId="0" borderId="0" xfId="0" applyNumberFormat="1" applyFont="1" applyAlignment="1">
      <alignment horizontal="right"/>
    </xf>
    <xf numFmtId="165" fontId="50" fillId="0" borderId="0" xfId="0" applyNumberFormat="1" applyFont="1" applyAlignment="1">
      <alignment horizontal="right"/>
    </xf>
    <xf numFmtId="2" fontId="51" fillId="0" borderId="1" xfId="0" applyNumberFormat="1" applyFont="1" applyBorder="1"/>
    <xf numFmtId="2" fontId="42" fillId="0" borderId="3" xfId="0" applyNumberFormat="1" applyFont="1" applyBorder="1"/>
    <xf numFmtId="2" fontId="29" fillId="0" borderId="2" xfId="0" applyNumberFormat="1" applyFont="1" applyBorder="1"/>
    <xf numFmtId="165" fontId="48" fillId="0" borderId="0" xfId="0" applyNumberFormat="1" applyFont="1" applyAlignment="1">
      <alignment horizontal="right"/>
    </xf>
    <xf numFmtId="165" fontId="33" fillId="0" borderId="0" xfId="0" applyNumberFormat="1" applyFont="1" applyAlignment="1">
      <alignment horizontal="right"/>
    </xf>
    <xf numFmtId="0" fontId="0" fillId="2" borderId="0" xfId="0" quotePrefix="1" applyFill="1"/>
    <xf numFmtId="164" fontId="2" fillId="0" borderId="0" xfId="0" applyNumberFormat="1" applyFont="1" applyAlignment="1">
      <alignment horizontal="center"/>
    </xf>
    <xf numFmtId="165" fontId="0" fillId="11" borderId="0" xfId="0" applyNumberFormat="1" applyFill="1"/>
    <xf numFmtId="165" fontId="1" fillId="11" borderId="0" xfId="0" applyNumberFormat="1" applyFont="1" applyFill="1"/>
    <xf numFmtId="2" fontId="1" fillId="13" borderId="0" xfId="0" applyNumberFormat="1" applyFont="1" applyFill="1"/>
    <xf numFmtId="165" fontId="23" fillId="0" borderId="0" xfId="0" applyNumberFormat="1" applyFont="1"/>
    <xf numFmtId="2" fontId="1" fillId="2" borderId="0" xfId="0" applyNumberFormat="1" applyFont="1" applyFill="1"/>
    <xf numFmtId="0" fontId="4" fillId="0" borderId="0" xfId="0" applyFont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/>
    <xf numFmtId="165" fontId="0" fillId="0" borderId="0" xfId="0" applyNumberFormat="1" applyFill="1"/>
    <xf numFmtId="164" fontId="1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7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6" fontId="0" fillId="0" borderId="0" xfId="0" applyNumberFormat="1" applyFill="1"/>
    <xf numFmtId="2" fontId="52" fillId="0" borderId="0" xfId="0" applyNumberFormat="1" applyFont="1"/>
    <xf numFmtId="3" fontId="46" fillId="3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165" fontId="19" fillId="0" borderId="0" xfId="0" applyNumberFormat="1" applyFont="1"/>
    <xf numFmtId="164" fontId="7" fillId="0" borderId="0" xfId="0" applyNumberFormat="1" applyFont="1"/>
    <xf numFmtId="164" fontId="7" fillId="0" borderId="4" xfId="0" applyNumberFormat="1" applyFont="1" applyBorder="1"/>
    <xf numFmtId="0" fontId="2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6" fontId="7" fillId="0" borderId="0" xfId="0" applyNumberFormat="1" applyFont="1"/>
    <xf numFmtId="0" fontId="7" fillId="0" borderId="0" xfId="1" applyFont="1"/>
    <xf numFmtId="164" fontId="8" fillId="0" borderId="4" xfId="0" applyNumberFormat="1" applyFont="1" applyBorder="1"/>
    <xf numFmtId="0" fontId="5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4" fillId="0" borderId="0" xfId="0" applyNumberFormat="1" applyFont="1"/>
    <xf numFmtId="9" fontId="4" fillId="0" borderId="7" xfId="0" applyNumberFormat="1" applyFont="1" applyBorder="1"/>
    <xf numFmtId="166" fontId="4" fillId="15" borderId="8" xfId="0" applyNumberFormat="1" applyFont="1" applyFill="1" applyBorder="1"/>
    <xf numFmtId="9" fontId="6" fillId="0" borderId="7" xfId="0" applyNumberFormat="1" applyFont="1" applyBorder="1"/>
    <xf numFmtId="166" fontId="8" fillId="14" borderId="0" xfId="0" applyNumberFormat="1" applyFont="1" applyFill="1"/>
    <xf numFmtId="166" fontId="6" fillId="14" borderId="8" xfId="0" applyNumberFormat="1" applyFont="1" applyFill="1" applyBorder="1"/>
    <xf numFmtId="166" fontId="4" fillId="11" borderId="8" xfId="0" applyNumberFormat="1" applyFont="1" applyFill="1" applyBorder="1"/>
    <xf numFmtId="166" fontId="6" fillId="11" borderId="0" xfId="0" applyNumberFormat="1" applyFont="1" applyFill="1"/>
    <xf numFmtId="166" fontId="6" fillId="11" borderId="8" xfId="0" applyNumberFormat="1" applyFont="1" applyFill="1" applyBorder="1"/>
    <xf numFmtId="9" fontId="4" fillId="0" borderId="9" xfId="0" applyNumberFormat="1" applyFont="1" applyBorder="1"/>
    <xf numFmtId="166" fontId="4" fillId="13" borderId="11" xfId="0" applyNumberFormat="1" applyFont="1" applyFill="1" applyBorder="1"/>
    <xf numFmtId="166" fontId="7" fillId="13" borderId="11" xfId="0" applyNumberFormat="1" applyFont="1" applyFill="1" applyBorder="1"/>
    <xf numFmtId="166" fontId="7" fillId="13" borderId="10" xfId="0" applyNumberFormat="1" applyFont="1" applyFill="1" applyBorder="1"/>
    <xf numFmtId="9" fontId="6" fillId="0" borderId="9" xfId="0" applyNumberFormat="1" applyFont="1" applyBorder="1"/>
    <xf numFmtId="166" fontId="6" fillId="18" borderId="11" xfId="0" applyNumberFormat="1" applyFont="1" applyFill="1" applyBorder="1"/>
    <xf numFmtId="166" fontId="8" fillId="18" borderId="11" xfId="0" applyNumberFormat="1" applyFont="1" applyFill="1" applyBorder="1"/>
    <xf numFmtId="166" fontId="8" fillId="18" borderId="10" xfId="0" applyNumberFormat="1" applyFont="1" applyFill="1" applyBorder="1"/>
    <xf numFmtId="166" fontId="7" fillId="15" borderId="0" xfId="0" applyNumberFormat="1" applyFont="1" applyFill="1" applyBorder="1"/>
    <xf numFmtId="166" fontId="4" fillId="11" borderId="0" xfId="0" applyNumberFormat="1" applyFont="1" applyFill="1" applyBorder="1"/>
  </cellXfs>
  <cellStyles count="2">
    <cellStyle name="Normal" xfId="0" builtinId="0"/>
    <cellStyle name="Normal 2" xfId="1" xr:uid="{025F08A0-2673-4C2C-AB4A-D81B90F22294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499812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8078465596499E-2"/>
          <c:y val="7.14511239600584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'!$B$2</c:f>
              <c:strCache>
                <c:ptCount val="1"/>
                <c:pt idx="0">
                  <c:v>q = f(B)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'!$A$4:$A$197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'!$B$3:$B$196</c:f>
              <c:numCache>
                <c:formatCode>0.00000</c:formatCode>
                <c:ptCount val="19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5E-4925-8D4D-009210B38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499812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8078465596499E-2"/>
          <c:y val="7.14511239600584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AS'!$B$2</c:f>
              <c:strCache>
                <c:ptCount val="1"/>
                <c:pt idx="0">
                  <c:v>q = f(S)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AS'!$A$4:$A$197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AS'!$B$3:$B$196</c:f>
              <c:numCache>
                <c:formatCode>0.00000</c:formatCode>
                <c:ptCount val="19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0-4009-ADD9-0CA8FF29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1034843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2478209400001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yVal>
            <c:numRef>
              <c:f>'GSM AS'!$H$4:$H$254</c:f>
              <c:numCache>
                <c:formatCode>0.0000</c:formatCode>
                <c:ptCount val="251"/>
                <c:pt idx="0">
                  <c:v>0.99749999999999994</c:v>
                </c:pt>
                <c:pt idx="1">
                  <c:v>0.99749999999999994</c:v>
                </c:pt>
                <c:pt idx="2">
                  <c:v>0.99749999999999994</c:v>
                </c:pt>
                <c:pt idx="3">
                  <c:v>0.99749999999999994</c:v>
                </c:pt>
                <c:pt idx="4">
                  <c:v>0.99749999999999994</c:v>
                </c:pt>
                <c:pt idx="5">
                  <c:v>0.99749999999999994</c:v>
                </c:pt>
                <c:pt idx="6">
                  <c:v>0.99749999999999994</c:v>
                </c:pt>
                <c:pt idx="7">
                  <c:v>0.99749999999999994</c:v>
                </c:pt>
                <c:pt idx="8">
                  <c:v>0.99749999999999994</c:v>
                </c:pt>
                <c:pt idx="9">
                  <c:v>0.99749999999999994</c:v>
                </c:pt>
                <c:pt idx="10">
                  <c:v>0.99749999999999994</c:v>
                </c:pt>
                <c:pt idx="11">
                  <c:v>0.99749999999999994</c:v>
                </c:pt>
                <c:pt idx="12">
                  <c:v>0.99749999999999994</c:v>
                </c:pt>
                <c:pt idx="13">
                  <c:v>0.99749999999999994</c:v>
                </c:pt>
                <c:pt idx="14">
                  <c:v>0.99749999999999994</c:v>
                </c:pt>
                <c:pt idx="15">
                  <c:v>0.99749999999999994</c:v>
                </c:pt>
                <c:pt idx="16">
                  <c:v>0.99749999999999994</c:v>
                </c:pt>
                <c:pt idx="17">
                  <c:v>0.99749999999999994</c:v>
                </c:pt>
                <c:pt idx="18">
                  <c:v>0.99749999999999994</c:v>
                </c:pt>
                <c:pt idx="19">
                  <c:v>0.99749999999999994</c:v>
                </c:pt>
                <c:pt idx="20">
                  <c:v>0.99749999999999994</c:v>
                </c:pt>
                <c:pt idx="21">
                  <c:v>0.99749999999999994</c:v>
                </c:pt>
                <c:pt idx="22">
                  <c:v>0.99749999999999994</c:v>
                </c:pt>
                <c:pt idx="23">
                  <c:v>0.99749999999999994</c:v>
                </c:pt>
                <c:pt idx="24">
                  <c:v>0.99749999999999994</c:v>
                </c:pt>
                <c:pt idx="25">
                  <c:v>0.99749999999999994</c:v>
                </c:pt>
                <c:pt idx="26">
                  <c:v>0.99749999999999994</c:v>
                </c:pt>
                <c:pt idx="27">
                  <c:v>0.99749999999999994</c:v>
                </c:pt>
                <c:pt idx="28">
                  <c:v>0.99749999999999994</c:v>
                </c:pt>
                <c:pt idx="29">
                  <c:v>0.99749999999999994</c:v>
                </c:pt>
                <c:pt idx="30">
                  <c:v>0.99749999999999994</c:v>
                </c:pt>
                <c:pt idx="31">
                  <c:v>0.99749999999999994</c:v>
                </c:pt>
                <c:pt idx="32">
                  <c:v>0.99749999999999994</c:v>
                </c:pt>
                <c:pt idx="33">
                  <c:v>0.99749999999999994</c:v>
                </c:pt>
                <c:pt idx="34">
                  <c:v>0.99749999999999994</c:v>
                </c:pt>
                <c:pt idx="35">
                  <c:v>0.99749999999999994</c:v>
                </c:pt>
                <c:pt idx="36">
                  <c:v>0.99749999999999994</c:v>
                </c:pt>
                <c:pt idx="37">
                  <c:v>0.99749999999999994</c:v>
                </c:pt>
                <c:pt idx="38">
                  <c:v>0.99749999999999994</c:v>
                </c:pt>
                <c:pt idx="39">
                  <c:v>0.99749999999999994</c:v>
                </c:pt>
                <c:pt idx="40">
                  <c:v>0.99749999999999994</c:v>
                </c:pt>
                <c:pt idx="41">
                  <c:v>0.99749999999999994</c:v>
                </c:pt>
                <c:pt idx="42">
                  <c:v>0.99749999999999994</c:v>
                </c:pt>
                <c:pt idx="43">
                  <c:v>0.99749999999999994</c:v>
                </c:pt>
                <c:pt idx="44">
                  <c:v>0.99749999999999994</c:v>
                </c:pt>
                <c:pt idx="45">
                  <c:v>0.99749999999999994</c:v>
                </c:pt>
                <c:pt idx="46">
                  <c:v>0.99749999999999994</c:v>
                </c:pt>
                <c:pt idx="47">
                  <c:v>0.99749999999999994</c:v>
                </c:pt>
                <c:pt idx="48">
                  <c:v>0.99749999999999994</c:v>
                </c:pt>
                <c:pt idx="49">
                  <c:v>0.99749999999999994</c:v>
                </c:pt>
                <c:pt idx="50">
                  <c:v>0.99749999999999994</c:v>
                </c:pt>
                <c:pt idx="51">
                  <c:v>0.99749999999999994</c:v>
                </c:pt>
                <c:pt idx="52">
                  <c:v>0.99749999999999994</c:v>
                </c:pt>
                <c:pt idx="53">
                  <c:v>0.99749999999999994</c:v>
                </c:pt>
                <c:pt idx="54">
                  <c:v>0.99749999999999994</c:v>
                </c:pt>
                <c:pt idx="55">
                  <c:v>0.99749999999999994</c:v>
                </c:pt>
                <c:pt idx="56">
                  <c:v>0.99749999999999994</c:v>
                </c:pt>
                <c:pt idx="57">
                  <c:v>0.99749999999999994</c:v>
                </c:pt>
                <c:pt idx="58">
                  <c:v>0.99749999999999994</c:v>
                </c:pt>
                <c:pt idx="59">
                  <c:v>0.99749999999999994</c:v>
                </c:pt>
                <c:pt idx="60">
                  <c:v>0.99749999999999994</c:v>
                </c:pt>
                <c:pt idx="61">
                  <c:v>0.99749999999999994</c:v>
                </c:pt>
                <c:pt idx="62">
                  <c:v>0.99749999999999994</c:v>
                </c:pt>
                <c:pt idx="63">
                  <c:v>0.99749999999999994</c:v>
                </c:pt>
                <c:pt idx="64">
                  <c:v>0.99749999999999994</c:v>
                </c:pt>
                <c:pt idx="65">
                  <c:v>0.99749999999999994</c:v>
                </c:pt>
                <c:pt idx="66">
                  <c:v>0.99749999999999994</c:v>
                </c:pt>
                <c:pt idx="67">
                  <c:v>0.99749999999999994</c:v>
                </c:pt>
                <c:pt idx="68">
                  <c:v>0.99749999999999994</c:v>
                </c:pt>
                <c:pt idx="69">
                  <c:v>0.99749999999999994</c:v>
                </c:pt>
                <c:pt idx="70">
                  <c:v>0.99749999999999994</c:v>
                </c:pt>
                <c:pt idx="71">
                  <c:v>0.99749999999999994</c:v>
                </c:pt>
                <c:pt idx="72">
                  <c:v>0.99749999999999994</c:v>
                </c:pt>
                <c:pt idx="73">
                  <c:v>0.99749999999999994</c:v>
                </c:pt>
                <c:pt idx="74">
                  <c:v>0.99749999999999994</c:v>
                </c:pt>
                <c:pt idx="75">
                  <c:v>0.99749999999999994</c:v>
                </c:pt>
                <c:pt idx="76">
                  <c:v>0.99749999999999994</c:v>
                </c:pt>
                <c:pt idx="77">
                  <c:v>0.99749999999999994</c:v>
                </c:pt>
                <c:pt idx="78">
                  <c:v>0.99749999999999994</c:v>
                </c:pt>
                <c:pt idx="79">
                  <c:v>0.99749999999999994</c:v>
                </c:pt>
                <c:pt idx="80">
                  <c:v>0.99749999999999994</c:v>
                </c:pt>
                <c:pt idx="81">
                  <c:v>0.99749999999999994</c:v>
                </c:pt>
                <c:pt idx="82">
                  <c:v>0.99749999999999994</c:v>
                </c:pt>
                <c:pt idx="83">
                  <c:v>0.99749999999999994</c:v>
                </c:pt>
                <c:pt idx="84">
                  <c:v>0.99749999999999994</c:v>
                </c:pt>
                <c:pt idx="85">
                  <c:v>0.99749999999999994</c:v>
                </c:pt>
                <c:pt idx="86">
                  <c:v>0.99749999999999994</c:v>
                </c:pt>
                <c:pt idx="87">
                  <c:v>0.99749999999999994</c:v>
                </c:pt>
                <c:pt idx="88">
                  <c:v>0.99749999999999994</c:v>
                </c:pt>
                <c:pt idx="89">
                  <c:v>0.99749999999999994</c:v>
                </c:pt>
                <c:pt idx="90">
                  <c:v>0.99749999999999994</c:v>
                </c:pt>
                <c:pt idx="91">
                  <c:v>0.99749999999999994</c:v>
                </c:pt>
                <c:pt idx="92">
                  <c:v>0.99749999999999994</c:v>
                </c:pt>
                <c:pt idx="93">
                  <c:v>0.99749999999999994</c:v>
                </c:pt>
                <c:pt idx="94">
                  <c:v>0.99749999999999994</c:v>
                </c:pt>
                <c:pt idx="95">
                  <c:v>0.99749999999999994</c:v>
                </c:pt>
                <c:pt idx="96">
                  <c:v>0.99749999999999994</c:v>
                </c:pt>
                <c:pt idx="97">
                  <c:v>0.99749999999999994</c:v>
                </c:pt>
                <c:pt idx="98">
                  <c:v>0.99749999999999994</c:v>
                </c:pt>
                <c:pt idx="99">
                  <c:v>0.99749999999999994</c:v>
                </c:pt>
                <c:pt idx="100">
                  <c:v>0.99749999999999994</c:v>
                </c:pt>
                <c:pt idx="101">
                  <c:v>0.99749999999999994</c:v>
                </c:pt>
                <c:pt idx="102">
                  <c:v>0.99749999999999994</c:v>
                </c:pt>
                <c:pt idx="103">
                  <c:v>0.99749999999999994</c:v>
                </c:pt>
                <c:pt idx="104">
                  <c:v>0.99749999999999994</c:v>
                </c:pt>
                <c:pt idx="105">
                  <c:v>0.99749999999999994</c:v>
                </c:pt>
                <c:pt idx="106">
                  <c:v>0.99749999999999994</c:v>
                </c:pt>
                <c:pt idx="107">
                  <c:v>0.99749999999999994</c:v>
                </c:pt>
                <c:pt idx="108">
                  <c:v>0.99749999999999994</c:v>
                </c:pt>
                <c:pt idx="109">
                  <c:v>0.99749999999999994</c:v>
                </c:pt>
                <c:pt idx="110">
                  <c:v>0.99749999999999994</c:v>
                </c:pt>
                <c:pt idx="111">
                  <c:v>0.99749999999999994</c:v>
                </c:pt>
                <c:pt idx="112">
                  <c:v>0.99749999999999994</c:v>
                </c:pt>
                <c:pt idx="113">
                  <c:v>0.99749999999999994</c:v>
                </c:pt>
                <c:pt idx="114">
                  <c:v>0.99749999999999994</c:v>
                </c:pt>
                <c:pt idx="115">
                  <c:v>0.99749999999999994</c:v>
                </c:pt>
                <c:pt idx="116">
                  <c:v>0.99749999999999994</c:v>
                </c:pt>
                <c:pt idx="117">
                  <c:v>0.99749999999999994</c:v>
                </c:pt>
                <c:pt idx="118">
                  <c:v>0.99749999999999994</c:v>
                </c:pt>
                <c:pt idx="119">
                  <c:v>0.99749999999999994</c:v>
                </c:pt>
                <c:pt idx="120">
                  <c:v>0.99749999999999994</c:v>
                </c:pt>
                <c:pt idx="121">
                  <c:v>0.99749999999999994</c:v>
                </c:pt>
                <c:pt idx="122">
                  <c:v>0.99749999999999994</c:v>
                </c:pt>
                <c:pt idx="123">
                  <c:v>0.99749999999999994</c:v>
                </c:pt>
                <c:pt idx="124">
                  <c:v>0.99749999999999994</c:v>
                </c:pt>
                <c:pt idx="125">
                  <c:v>0.99749999999999994</c:v>
                </c:pt>
                <c:pt idx="126">
                  <c:v>0.99749999999999994</c:v>
                </c:pt>
                <c:pt idx="127">
                  <c:v>0.99749999999999994</c:v>
                </c:pt>
                <c:pt idx="128">
                  <c:v>0.99749999999999994</c:v>
                </c:pt>
                <c:pt idx="129">
                  <c:v>0.99749999999999994</c:v>
                </c:pt>
                <c:pt idx="130">
                  <c:v>0.99749999999999994</c:v>
                </c:pt>
                <c:pt idx="131">
                  <c:v>0.99749999999999994</c:v>
                </c:pt>
                <c:pt idx="132">
                  <c:v>0.99749999999999994</c:v>
                </c:pt>
                <c:pt idx="133">
                  <c:v>0.99749999999999994</c:v>
                </c:pt>
                <c:pt idx="134">
                  <c:v>0.99749999999999994</c:v>
                </c:pt>
                <c:pt idx="135">
                  <c:v>0.99749999999999994</c:v>
                </c:pt>
                <c:pt idx="136">
                  <c:v>0.99749999999999994</c:v>
                </c:pt>
                <c:pt idx="137">
                  <c:v>0.99749999999999994</c:v>
                </c:pt>
                <c:pt idx="138">
                  <c:v>0.99749999999999994</c:v>
                </c:pt>
                <c:pt idx="139">
                  <c:v>0.99749999999999994</c:v>
                </c:pt>
                <c:pt idx="140">
                  <c:v>0.99749999999999994</c:v>
                </c:pt>
                <c:pt idx="141">
                  <c:v>0.99749999999999994</c:v>
                </c:pt>
                <c:pt idx="142">
                  <c:v>0.99749999999999994</c:v>
                </c:pt>
                <c:pt idx="143">
                  <c:v>0.99749999999999994</c:v>
                </c:pt>
                <c:pt idx="144">
                  <c:v>0.99749999999999994</c:v>
                </c:pt>
                <c:pt idx="145">
                  <c:v>0.99749999999999994</c:v>
                </c:pt>
                <c:pt idx="146">
                  <c:v>0.99749999999999994</c:v>
                </c:pt>
                <c:pt idx="147">
                  <c:v>0.99749999999999994</c:v>
                </c:pt>
                <c:pt idx="148">
                  <c:v>0.99749999999999994</c:v>
                </c:pt>
                <c:pt idx="149">
                  <c:v>0.99749999999999994</c:v>
                </c:pt>
                <c:pt idx="150">
                  <c:v>0.99749999999999994</c:v>
                </c:pt>
                <c:pt idx="151">
                  <c:v>0.99749999999999994</c:v>
                </c:pt>
                <c:pt idx="152">
                  <c:v>0.99749999999999994</c:v>
                </c:pt>
                <c:pt idx="153">
                  <c:v>0.99749999999999994</c:v>
                </c:pt>
                <c:pt idx="154">
                  <c:v>0.99749999999999994</c:v>
                </c:pt>
                <c:pt idx="155">
                  <c:v>0.99749999999999994</c:v>
                </c:pt>
                <c:pt idx="156">
                  <c:v>0.99749999999999994</c:v>
                </c:pt>
                <c:pt idx="157">
                  <c:v>0.99749999999999994</c:v>
                </c:pt>
                <c:pt idx="158">
                  <c:v>0.99749999999999994</c:v>
                </c:pt>
                <c:pt idx="159">
                  <c:v>0.99749999999999994</c:v>
                </c:pt>
                <c:pt idx="160">
                  <c:v>0.99749999999999994</c:v>
                </c:pt>
                <c:pt idx="161">
                  <c:v>0.99749999999999994</c:v>
                </c:pt>
                <c:pt idx="162">
                  <c:v>0.99749999999999994</c:v>
                </c:pt>
                <c:pt idx="163">
                  <c:v>0.99749999999999994</c:v>
                </c:pt>
                <c:pt idx="164">
                  <c:v>0.99749999999999994</c:v>
                </c:pt>
                <c:pt idx="165">
                  <c:v>0.99749999999999994</c:v>
                </c:pt>
                <c:pt idx="166">
                  <c:v>0.99749999999999994</c:v>
                </c:pt>
                <c:pt idx="167">
                  <c:v>0.99749999999999994</c:v>
                </c:pt>
                <c:pt idx="168">
                  <c:v>0.99749999999999994</c:v>
                </c:pt>
                <c:pt idx="169">
                  <c:v>0.99749999999999994</c:v>
                </c:pt>
                <c:pt idx="170">
                  <c:v>0.99749999999999994</c:v>
                </c:pt>
                <c:pt idx="171">
                  <c:v>0.99749999999999994</c:v>
                </c:pt>
                <c:pt idx="172">
                  <c:v>0.99749999999999994</c:v>
                </c:pt>
                <c:pt idx="173">
                  <c:v>0.99749999999999994</c:v>
                </c:pt>
                <c:pt idx="174">
                  <c:v>0.99749999999999994</c:v>
                </c:pt>
                <c:pt idx="175">
                  <c:v>0.99749999999999994</c:v>
                </c:pt>
                <c:pt idx="176">
                  <c:v>0.99749999999999994</c:v>
                </c:pt>
                <c:pt idx="177">
                  <c:v>0.99749999999999994</c:v>
                </c:pt>
                <c:pt idx="178">
                  <c:v>0.99749999999999994</c:v>
                </c:pt>
                <c:pt idx="179">
                  <c:v>0.99749999999999994</c:v>
                </c:pt>
                <c:pt idx="180">
                  <c:v>0.99749999999999994</c:v>
                </c:pt>
                <c:pt idx="181">
                  <c:v>0.99749999999999994</c:v>
                </c:pt>
                <c:pt idx="182">
                  <c:v>0.99749999999999994</c:v>
                </c:pt>
                <c:pt idx="183">
                  <c:v>0.99749999999999994</c:v>
                </c:pt>
                <c:pt idx="184">
                  <c:v>0.99749999999999994</c:v>
                </c:pt>
                <c:pt idx="185">
                  <c:v>0.99749999999999994</c:v>
                </c:pt>
                <c:pt idx="186">
                  <c:v>0.99749999999999994</c:v>
                </c:pt>
                <c:pt idx="187">
                  <c:v>0.99749999999999994</c:v>
                </c:pt>
                <c:pt idx="188">
                  <c:v>0.99749999999999994</c:v>
                </c:pt>
                <c:pt idx="189">
                  <c:v>0.99749999999999994</c:v>
                </c:pt>
                <c:pt idx="190">
                  <c:v>0.99749999999999994</c:v>
                </c:pt>
                <c:pt idx="191">
                  <c:v>0.99749999999999994</c:v>
                </c:pt>
                <c:pt idx="192">
                  <c:v>0.99749999999999994</c:v>
                </c:pt>
                <c:pt idx="193">
                  <c:v>0.99749999999999994</c:v>
                </c:pt>
                <c:pt idx="194">
                  <c:v>0.99749999999999994</c:v>
                </c:pt>
                <c:pt idx="195">
                  <c:v>0.99749999999999994</c:v>
                </c:pt>
                <c:pt idx="196">
                  <c:v>0.99749999999999994</c:v>
                </c:pt>
                <c:pt idx="197">
                  <c:v>0.99749999999999994</c:v>
                </c:pt>
                <c:pt idx="198">
                  <c:v>0.99749999999999994</c:v>
                </c:pt>
                <c:pt idx="199">
                  <c:v>0.99749999999999994</c:v>
                </c:pt>
                <c:pt idx="200">
                  <c:v>0.99749999999999994</c:v>
                </c:pt>
                <c:pt idx="201">
                  <c:v>0.99749999999999994</c:v>
                </c:pt>
                <c:pt idx="202">
                  <c:v>0.99749999999999994</c:v>
                </c:pt>
                <c:pt idx="203">
                  <c:v>0.99749999999999994</c:v>
                </c:pt>
                <c:pt idx="204">
                  <c:v>0.99749999999999994</c:v>
                </c:pt>
                <c:pt idx="205">
                  <c:v>0.99749999999999994</c:v>
                </c:pt>
                <c:pt idx="206">
                  <c:v>0.99749999999999994</c:v>
                </c:pt>
                <c:pt idx="207">
                  <c:v>0.99749999999999994</c:v>
                </c:pt>
                <c:pt idx="208">
                  <c:v>0.99749999999999994</c:v>
                </c:pt>
                <c:pt idx="209">
                  <c:v>0.99749999999999994</c:v>
                </c:pt>
                <c:pt idx="210">
                  <c:v>0.99749999999999994</c:v>
                </c:pt>
                <c:pt idx="211">
                  <c:v>0.99749999999999994</c:v>
                </c:pt>
                <c:pt idx="212">
                  <c:v>0.99749999999999994</c:v>
                </c:pt>
                <c:pt idx="213">
                  <c:v>0.99749999999999994</c:v>
                </c:pt>
                <c:pt idx="214">
                  <c:v>0.99749999999999994</c:v>
                </c:pt>
                <c:pt idx="215">
                  <c:v>0.99749999999999994</c:v>
                </c:pt>
                <c:pt idx="216">
                  <c:v>0.99749999999999994</c:v>
                </c:pt>
                <c:pt idx="217">
                  <c:v>0.99749999999999994</c:v>
                </c:pt>
                <c:pt idx="218">
                  <c:v>0.99749999999999994</c:v>
                </c:pt>
                <c:pt idx="219">
                  <c:v>0.99749999999999994</c:v>
                </c:pt>
                <c:pt idx="220">
                  <c:v>0.99749999999999994</c:v>
                </c:pt>
                <c:pt idx="221">
                  <c:v>0.99749999999999994</c:v>
                </c:pt>
                <c:pt idx="222">
                  <c:v>0.99749999999999994</c:v>
                </c:pt>
                <c:pt idx="223">
                  <c:v>0.99749999999999994</c:v>
                </c:pt>
                <c:pt idx="224">
                  <c:v>0.99749999999999994</c:v>
                </c:pt>
                <c:pt idx="225">
                  <c:v>0.99749999999999994</c:v>
                </c:pt>
                <c:pt idx="226">
                  <c:v>0.99749999999999994</c:v>
                </c:pt>
                <c:pt idx="227">
                  <c:v>0.99749999999999994</c:v>
                </c:pt>
                <c:pt idx="228">
                  <c:v>0.99749999999999994</c:v>
                </c:pt>
                <c:pt idx="229">
                  <c:v>0.99749999999999994</c:v>
                </c:pt>
                <c:pt idx="230">
                  <c:v>0.99749999999999994</c:v>
                </c:pt>
                <c:pt idx="231">
                  <c:v>0.99749999999999994</c:v>
                </c:pt>
                <c:pt idx="232">
                  <c:v>0.99749999999999994</c:v>
                </c:pt>
                <c:pt idx="233">
                  <c:v>0.99749999999999994</c:v>
                </c:pt>
                <c:pt idx="234">
                  <c:v>0.99749999999999994</c:v>
                </c:pt>
                <c:pt idx="235">
                  <c:v>0.99749999999999994</c:v>
                </c:pt>
                <c:pt idx="236">
                  <c:v>0.99749999999999994</c:v>
                </c:pt>
                <c:pt idx="237">
                  <c:v>0.99749999999999994</c:v>
                </c:pt>
                <c:pt idx="238">
                  <c:v>0.99749999999999994</c:v>
                </c:pt>
                <c:pt idx="239">
                  <c:v>0.99749999999999994</c:v>
                </c:pt>
                <c:pt idx="240">
                  <c:v>0.99749999999999994</c:v>
                </c:pt>
                <c:pt idx="241">
                  <c:v>0.99749999999999994</c:v>
                </c:pt>
                <c:pt idx="242">
                  <c:v>0.99749999999999994</c:v>
                </c:pt>
                <c:pt idx="243">
                  <c:v>0.99749999999999994</c:v>
                </c:pt>
                <c:pt idx="244">
                  <c:v>0.99749999999999994</c:v>
                </c:pt>
                <c:pt idx="245">
                  <c:v>0.99749999999999994</c:v>
                </c:pt>
                <c:pt idx="246">
                  <c:v>0.99749999999999994</c:v>
                </c:pt>
                <c:pt idx="247">
                  <c:v>0.99749999999999994</c:v>
                </c:pt>
                <c:pt idx="248">
                  <c:v>0.99749999999999994</c:v>
                </c:pt>
                <c:pt idx="249">
                  <c:v>0.99749999999999994</c:v>
                </c:pt>
                <c:pt idx="250">
                  <c:v>0.99749999999999994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17-4976-B2B8-196751E675EF}"/>
            </c:ext>
          </c:extLst>
        </c:ser>
        <c:ser>
          <c:idx val="2"/>
          <c:order val="1"/>
          <c:tx>
            <c:v>f(AA)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AS'!$I$4:$I$204</c:f>
              <c:numCache>
                <c:formatCode>0.0000</c:formatCode>
                <c:ptCount val="201"/>
                <c:pt idx="0">
                  <c:v>0.90249999999999997</c:v>
                </c:pt>
                <c:pt idx="1">
                  <c:v>0.90249999999999997</c:v>
                </c:pt>
                <c:pt idx="2">
                  <c:v>0.90249999999999997</c:v>
                </c:pt>
                <c:pt idx="3">
                  <c:v>0.90249999999999997</c:v>
                </c:pt>
                <c:pt idx="4">
                  <c:v>0.90249999999999997</c:v>
                </c:pt>
                <c:pt idx="5">
                  <c:v>0.90249999999999997</c:v>
                </c:pt>
                <c:pt idx="6">
                  <c:v>0.90249999999999997</c:v>
                </c:pt>
                <c:pt idx="7">
                  <c:v>0.90249999999999997</c:v>
                </c:pt>
                <c:pt idx="8">
                  <c:v>0.90249999999999997</c:v>
                </c:pt>
                <c:pt idx="9">
                  <c:v>0.90249999999999997</c:v>
                </c:pt>
                <c:pt idx="10">
                  <c:v>0.90249999999999997</c:v>
                </c:pt>
                <c:pt idx="11">
                  <c:v>0.90249999999999997</c:v>
                </c:pt>
                <c:pt idx="12">
                  <c:v>0.90249999999999997</c:v>
                </c:pt>
                <c:pt idx="13">
                  <c:v>0.90249999999999997</c:v>
                </c:pt>
                <c:pt idx="14">
                  <c:v>0.90249999999999997</c:v>
                </c:pt>
                <c:pt idx="15">
                  <c:v>0.90249999999999997</c:v>
                </c:pt>
                <c:pt idx="16">
                  <c:v>0.90249999999999997</c:v>
                </c:pt>
                <c:pt idx="17">
                  <c:v>0.90249999999999997</c:v>
                </c:pt>
                <c:pt idx="18">
                  <c:v>0.90249999999999997</c:v>
                </c:pt>
                <c:pt idx="19">
                  <c:v>0.90249999999999997</c:v>
                </c:pt>
                <c:pt idx="20">
                  <c:v>0.90249999999999997</c:v>
                </c:pt>
                <c:pt idx="21">
                  <c:v>0.90249999999999997</c:v>
                </c:pt>
                <c:pt idx="22">
                  <c:v>0.90249999999999997</c:v>
                </c:pt>
                <c:pt idx="23">
                  <c:v>0.90249999999999997</c:v>
                </c:pt>
                <c:pt idx="24">
                  <c:v>0.90249999999999997</c:v>
                </c:pt>
                <c:pt idx="25">
                  <c:v>0.90249999999999997</c:v>
                </c:pt>
                <c:pt idx="26">
                  <c:v>0.90249999999999997</c:v>
                </c:pt>
                <c:pt idx="27">
                  <c:v>0.90249999999999997</c:v>
                </c:pt>
                <c:pt idx="28">
                  <c:v>0.90249999999999997</c:v>
                </c:pt>
                <c:pt idx="29">
                  <c:v>0.90249999999999997</c:v>
                </c:pt>
                <c:pt idx="30">
                  <c:v>0.90249999999999997</c:v>
                </c:pt>
                <c:pt idx="31">
                  <c:v>0.90249999999999997</c:v>
                </c:pt>
                <c:pt idx="32">
                  <c:v>0.90249999999999997</c:v>
                </c:pt>
                <c:pt idx="33">
                  <c:v>0.90249999999999997</c:v>
                </c:pt>
                <c:pt idx="34">
                  <c:v>0.90249999999999997</c:v>
                </c:pt>
                <c:pt idx="35">
                  <c:v>0.90249999999999997</c:v>
                </c:pt>
                <c:pt idx="36">
                  <c:v>0.90249999999999997</c:v>
                </c:pt>
                <c:pt idx="37">
                  <c:v>0.90249999999999997</c:v>
                </c:pt>
                <c:pt idx="38">
                  <c:v>0.90249999999999997</c:v>
                </c:pt>
                <c:pt idx="39">
                  <c:v>0.90249999999999997</c:v>
                </c:pt>
                <c:pt idx="40">
                  <c:v>0.90249999999999997</c:v>
                </c:pt>
                <c:pt idx="41">
                  <c:v>0.90249999999999997</c:v>
                </c:pt>
                <c:pt idx="42">
                  <c:v>0.90249999999999997</c:v>
                </c:pt>
                <c:pt idx="43">
                  <c:v>0.90249999999999997</c:v>
                </c:pt>
                <c:pt idx="44">
                  <c:v>0.90249999999999997</c:v>
                </c:pt>
                <c:pt idx="45">
                  <c:v>0.90249999999999997</c:v>
                </c:pt>
                <c:pt idx="46">
                  <c:v>0.90249999999999997</c:v>
                </c:pt>
                <c:pt idx="47">
                  <c:v>0.90249999999999997</c:v>
                </c:pt>
                <c:pt idx="48">
                  <c:v>0.90249999999999997</c:v>
                </c:pt>
                <c:pt idx="49">
                  <c:v>0.90249999999999997</c:v>
                </c:pt>
                <c:pt idx="50">
                  <c:v>0.90249999999999997</c:v>
                </c:pt>
                <c:pt idx="51">
                  <c:v>0.90249999999999997</c:v>
                </c:pt>
                <c:pt idx="52">
                  <c:v>0.90249999999999997</c:v>
                </c:pt>
                <c:pt idx="53">
                  <c:v>0.90249999999999997</c:v>
                </c:pt>
                <c:pt idx="54">
                  <c:v>0.90249999999999997</c:v>
                </c:pt>
                <c:pt idx="55">
                  <c:v>0.90249999999999997</c:v>
                </c:pt>
                <c:pt idx="56">
                  <c:v>0.90249999999999997</c:v>
                </c:pt>
                <c:pt idx="57">
                  <c:v>0.90249999999999997</c:v>
                </c:pt>
                <c:pt idx="58">
                  <c:v>0.90249999999999997</c:v>
                </c:pt>
                <c:pt idx="59">
                  <c:v>0.90249999999999997</c:v>
                </c:pt>
                <c:pt idx="60">
                  <c:v>0.90249999999999997</c:v>
                </c:pt>
                <c:pt idx="61">
                  <c:v>0.90249999999999997</c:v>
                </c:pt>
                <c:pt idx="62">
                  <c:v>0.90249999999999997</c:v>
                </c:pt>
                <c:pt idx="63">
                  <c:v>0.90249999999999997</c:v>
                </c:pt>
                <c:pt idx="64">
                  <c:v>0.90249999999999997</c:v>
                </c:pt>
                <c:pt idx="65">
                  <c:v>0.90249999999999997</c:v>
                </c:pt>
                <c:pt idx="66">
                  <c:v>0.90249999999999997</c:v>
                </c:pt>
                <c:pt idx="67">
                  <c:v>0.90249999999999997</c:v>
                </c:pt>
                <c:pt idx="68">
                  <c:v>0.90249999999999997</c:v>
                </c:pt>
                <c:pt idx="69">
                  <c:v>0.90249999999999997</c:v>
                </c:pt>
                <c:pt idx="70">
                  <c:v>0.90249999999999997</c:v>
                </c:pt>
                <c:pt idx="71">
                  <c:v>0.90249999999999997</c:v>
                </c:pt>
                <c:pt idx="72">
                  <c:v>0.90249999999999997</c:v>
                </c:pt>
                <c:pt idx="73">
                  <c:v>0.90249999999999997</c:v>
                </c:pt>
                <c:pt idx="74">
                  <c:v>0.90249999999999997</c:v>
                </c:pt>
                <c:pt idx="75">
                  <c:v>0.90249999999999997</c:v>
                </c:pt>
                <c:pt idx="76">
                  <c:v>0.90249999999999997</c:v>
                </c:pt>
                <c:pt idx="77">
                  <c:v>0.90249999999999997</c:v>
                </c:pt>
                <c:pt idx="78">
                  <c:v>0.90249999999999997</c:v>
                </c:pt>
                <c:pt idx="79">
                  <c:v>0.90249999999999997</c:v>
                </c:pt>
                <c:pt idx="80">
                  <c:v>0.90249999999999997</c:v>
                </c:pt>
                <c:pt idx="81">
                  <c:v>0.90249999999999997</c:v>
                </c:pt>
                <c:pt idx="82">
                  <c:v>0.90249999999999997</c:v>
                </c:pt>
                <c:pt idx="83">
                  <c:v>0.90249999999999997</c:v>
                </c:pt>
                <c:pt idx="84">
                  <c:v>0.90249999999999997</c:v>
                </c:pt>
                <c:pt idx="85">
                  <c:v>0.90249999999999997</c:v>
                </c:pt>
                <c:pt idx="86">
                  <c:v>0.90249999999999997</c:v>
                </c:pt>
                <c:pt idx="87">
                  <c:v>0.90249999999999997</c:v>
                </c:pt>
                <c:pt idx="88">
                  <c:v>0.90249999999999997</c:v>
                </c:pt>
                <c:pt idx="89">
                  <c:v>0.90249999999999997</c:v>
                </c:pt>
                <c:pt idx="90">
                  <c:v>0.90249999999999997</c:v>
                </c:pt>
                <c:pt idx="91">
                  <c:v>0.90249999999999997</c:v>
                </c:pt>
                <c:pt idx="92">
                  <c:v>0.90249999999999997</c:v>
                </c:pt>
                <c:pt idx="93">
                  <c:v>0.90249999999999997</c:v>
                </c:pt>
                <c:pt idx="94">
                  <c:v>0.90249999999999997</c:v>
                </c:pt>
                <c:pt idx="95">
                  <c:v>0.90249999999999997</c:v>
                </c:pt>
                <c:pt idx="96">
                  <c:v>0.90249999999999997</c:v>
                </c:pt>
                <c:pt idx="97">
                  <c:v>0.90249999999999997</c:v>
                </c:pt>
                <c:pt idx="98">
                  <c:v>0.90249999999999997</c:v>
                </c:pt>
                <c:pt idx="99">
                  <c:v>0.90249999999999997</c:v>
                </c:pt>
                <c:pt idx="100">
                  <c:v>0.90249999999999997</c:v>
                </c:pt>
                <c:pt idx="101">
                  <c:v>0.90249999999999997</c:v>
                </c:pt>
                <c:pt idx="102">
                  <c:v>0.90249999999999997</c:v>
                </c:pt>
                <c:pt idx="103">
                  <c:v>0.90249999999999997</c:v>
                </c:pt>
                <c:pt idx="104">
                  <c:v>0.90249999999999997</c:v>
                </c:pt>
                <c:pt idx="105">
                  <c:v>0.90249999999999997</c:v>
                </c:pt>
                <c:pt idx="106">
                  <c:v>0.90249999999999997</c:v>
                </c:pt>
                <c:pt idx="107">
                  <c:v>0.90249999999999997</c:v>
                </c:pt>
                <c:pt idx="108">
                  <c:v>0.90249999999999997</c:v>
                </c:pt>
                <c:pt idx="109">
                  <c:v>0.90249999999999997</c:v>
                </c:pt>
                <c:pt idx="110">
                  <c:v>0.90249999999999997</c:v>
                </c:pt>
                <c:pt idx="111">
                  <c:v>0.90249999999999997</c:v>
                </c:pt>
                <c:pt idx="112">
                  <c:v>0.90249999999999997</c:v>
                </c:pt>
                <c:pt idx="113">
                  <c:v>0.90249999999999997</c:v>
                </c:pt>
                <c:pt idx="114">
                  <c:v>0.90249999999999997</c:v>
                </c:pt>
                <c:pt idx="115">
                  <c:v>0.90249999999999997</c:v>
                </c:pt>
                <c:pt idx="116">
                  <c:v>0.90249999999999997</c:v>
                </c:pt>
                <c:pt idx="117">
                  <c:v>0.90249999999999997</c:v>
                </c:pt>
                <c:pt idx="118">
                  <c:v>0.90249999999999997</c:v>
                </c:pt>
                <c:pt idx="119">
                  <c:v>0.90249999999999997</c:v>
                </c:pt>
                <c:pt idx="120">
                  <c:v>0.90249999999999997</c:v>
                </c:pt>
                <c:pt idx="121">
                  <c:v>0.90249999999999997</c:v>
                </c:pt>
                <c:pt idx="122">
                  <c:v>0.90249999999999997</c:v>
                </c:pt>
                <c:pt idx="123">
                  <c:v>0.90249999999999997</c:v>
                </c:pt>
                <c:pt idx="124">
                  <c:v>0.90249999999999997</c:v>
                </c:pt>
                <c:pt idx="125">
                  <c:v>0.90249999999999997</c:v>
                </c:pt>
                <c:pt idx="126">
                  <c:v>0.90249999999999997</c:v>
                </c:pt>
                <c:pt idx="127">
                  <c:v>0.90249999999999997</c:v>
                </c:pt>
                <c:pt idx="128">
                  <c:v>0.90249999999999997</c:v>
                </c:pt>
                <c:pt idx="129">
                  <c:v>0.90249999999999997</c:v>
                </c:pt>
                <c:pt idx="130">
                  <c:v>0.90249999999999997</c:v>
                </c:pt>
                <c:pt idx="131">
                  <c:v>0.90249999999999997</c:v>
                </c:pt>
                <c:pt idx="132">
                  <c:v>0.90249999999999997</c:v>
                </c:pt>
                <c:pt idx="133">
                  <c:v>0.90249999999999997</c:v>
                </c:pt>
                <c:pt idx="134">
                  <c:v>0.90249999999999997</c:v>
                </c:pt>
                <c:pt idx="135">
                  <c:v>0.90249999999999997</c:v>
                </c:pt>
                <c:pt idx="136">
                  <c:v>0.90249999999999997</c:v>
                </c:pt>
                <c:pt idx="137">
                  <c:v>0.90249999999999997</c:v>
                </c:pt>
                <c:pt idx="138">
                  <c:v>0.90249999999999997</c:v>
                </c:pt>
                <c:pt idx="139">
                  <c:v>0.90249999999999997</c:v>
                </c:pt>
                <c:pt idx="140">
                  <c:v>0.90249999999999997</c:v>
                </c:pt>
                <c:pt idx="141">
                  <c:v>0.90249999999999997</c:v>
                </c:pt>
                <c:pt idx="142">
                  <c:v>0.90249999999999997</c:v>
                </c:pt>
                <c:pt idx="143">
                  <c:v>0.90249999999999997</c:v>
                </c:pt>
                <c:pt idx="144">
                  <c:v>0.90249999999999997</c:v>
                </c:pt>
                <c:pt idx="145">
                  <c:v>0.90249999999999997</c:v>
                </c:pt>
                <c:pt idx="146">
                  <c:v>0.90249999999999997</c:v>
                </c:pt>
                <c:pt idx="147">
                  <c:v>0.90249999999999997</c:v>
                </c:pt>
                <c:pt idx="148">
                  <c:v>0.90249999999999997</c:v>
                </c:pt>
                <c:pt idx="149">
                  <c:v>0.90249999999999997</c:v>
                </c:pt>
                <c:pt idx="150">
                  <c:v>0.90249999999999997</c:v>
                </c:pt>
                <c:pt idx="151">
                  <c:v>0.90249999999999997</c:v>
                </c:pt>
                <c:pt idx="152">
                  <c:v>0.90249999999999997</c:v>
                </c:pt>
                <c:pt idx="153">
                  <c:v>0.90249999999999997</c:v>
                </c:pt>
                <c:pt idx="154">
                  <c:v>0.90249999999999997</c:v>
                </c:pt>
                <c:pt idx="155">
                  <c:v>0.90249999999999997</c:v>
                </c:pt>
                <c:pt idx="156">
                  <c:v>0.90249999999999997</c:v>
                </c:pt>
                <c:pt idx="157">
                  <c:v>0.90249999999999997</c:v>
                </c:pt>
                <c:pt idx="158">
                  <c:v>0.90249999999999997</c:v>
                </c:pt>
                <c:pt idx="159">
                  <c:v>0.90249999999999997</c:v>
                </c:pt>
                <c:pt idx="160">
                  <c:v>0.90249999999999997</c:v>
                </c:pt>
                <c:pt idx="161">
                  <c:v>0.90249999999999997</c:v>
                </c:pt>
                <c:pt idx="162">
                  <c:v>0.90249999999999997</c:v>
                </c:pt>
                <c:pt idx="163">
                  <c:v>0.90249999999999997</c:v>
                </c:pt>
                <c:pt idx="164">
                  <c:v>0.90249999999999997</c:v>
                </c:pt>
                <c:pt idx="165">
                  <c:v>0.90249999999999997</c:v>
                </c:pt>
                <c:pt idx="166">
                  <c:v>0.90249999999999997</c:v>
                </c:pt>
                <c:pt idx="167">
                  <c:v>0.90249999999999997</c:v>
                </c:pt>
                <c:pt idx="168">
                  <c:v>0.90249999999999997</c:v>
                </c:pt>
                <c:pt idx="169">
                  <c:v>0.90249999999999997</c:v>
                </c:pt>
                <c:pt idx="170">
                  <c:v>0.90249999999999997</c:v>
                </c:pt>
                <c:pt idx="171">
                  <c:v>0.90249999999999997</c:v>
                </c:pt>
                <c:pt idx="172">
                  <c:v>0.90249999999999997</c:v>
                </c:pt>
                <c:pt idx="173">
                  <c:v>0.90249999999999997</c:v>
                </c:pt>
                <c:pt idx="174">
                  <c:v>0.90249999999999997</c:v>
                </c:pt>
                <c:pt idx="175">
                  <c:v>0.90249999999999997</c:v>
                </c:pt>
                <c:pt idx="176">
                  <c:v>0.90249999999999997</c:v>
                </c:pt>
                <c:pt idx="177">
                  <c:v>0.90249999999999997</c:v>
                </c:pt>
                <c:pt idx="178">
                  <c:v>0.90249999999999997</c:v>
                </c:pt>
                <c:pt idx="179">
                  <c:v>0.90249999999999997</c:v>
                </c:pt>
                <c:pt idx="180">
                  <c:v>0.90249999999999997</c:v>
                </c:pt>
                <c:pt idx="181">
                  <c:v>0.90249999999999997</c:v>
                </c:pt>
                <c:pt idx="182">
                  <c:v>0.90249999999999997</c:v>
                </c:pt>
                <c:pt idx="183">
                  <c:v>0.90249999999999997</c:v>
                </c:pt>
                <c:pt idx="184">
                  <c:v>0.90249999999999997</c:v>
                </c:pt>
                <c:pt idx="185">
                  <c:v>0.90249999999999997</c:v>
                </c:pt>
                <c:pt idx="186">
                  <c:v>0.90249999999999997</c:v>
                </c:pt>
                <c:pt idx="187">
                  <c:v>0.90249999999999997</c:v>
                </c:pt>
                <c:pt idx="188">
                  <c:v>0.90249999999999997</c:v>
                </c:pt>
                <c:pt idx="189">
                  <c:v>0.90249999999999997</c:v>
                </c:pt>
                <c:pt idx="190">
                  <c:v>0.90249999999999997</c:v>
                </c:pt>
                <c:pt idx="191">
                  <c:v>0.90249999999999997</c:v>
                </c:pt>
                <c:pt idx="192">
                  <c:v>0.90249999999999997</c:v>
                </c:pt>
                <c:pt idx="193">
                  <c:v>0.90249999999999997</c:v>
                </c:pt>
                <c:pt idx="194">
                  <c:v>0.90249999999999997</c:v>
                </c:pt>
                <c:pt idx="195">
                  <c:v>0.90249999999999997</c:v>
                </c:pt>
                <c:pt idx="196">
                  <c:v>0.90249999999999997</c:v>
                </c:pt>
                <c:pt idx="197">
                  <c:v>0.90249999999999997</c:v>
                </c:pt>
                <c:pt idx="198">
                  <c:v>0.90249999999999997</c:v>
                </c:pt>
                <c:pt idx="199">
                  <c:v>0.90249999999999997</c:v>
                </c:pt>
                <c:pt idx="200">
                  <c:v>0.90249999999999997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17-4976-B2B8-196751E675EF}"/>
            </c:ext>
          </c:extLst>
        </c:ser>
        <c:ser>
          <c:idx val="3"/>
          <c:order val="2"/>
          <c:tx>
            <c:v>f(AB)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AS'!$J$4:$J$204</c:f>
              <c:numCache>
                <c:formatCode>0.0000</c:formatCode>
                <c:ptCount val="201"/>
                <c:pt idx="0">
                  <c:v>9.5000000000000001E-2</c:v>
                </c:pt>
                <c:pt idx="1">
                  <c:v>9.5000000000000001E-2</c:v>
                </c:pt>
                <c:pt idx="2">
                  <c:v>9.5000000000000001E-2</c:v>
                </c:pt>
                <c:pt idx="3">
                  <c:v>9.5000000000000001E-2</c:v>
                </c:pt>
                <c:pt idx="4">
                  <c:v>9.5000000000000001E-2</c:v>
                </c:pt>
                <c:pt idx="5">
                  <c:v>9.5000000000000001E-2</c:v>
                </c:pt>
                <c:pt idx="6">
                  <c:v>9.5000000000000001E-2</c:v>
                </c:pt>
                <c:pt idx="7">
                  <c:v>9.5000000000000001E-2</c:v>
                </c:pt>
                <c:pt idx="8">
                  <c:v>9.5000000000000001E-2</c:v>
                </c:pt>
                <c:pt idx="9">
                  <c:v>9.5000000000000001E-2</c:v>
                </c:pt>
                <c:pt idx="10">
                  <c:v>9.5000000000000001E-2</c:v>
                </c:pt>
                <c:pt idx="11">
                  <c:v>9.5000000000000001E-2</c:v>
                </c:pt>
                <c:pt idx="12">
                  <c:v>9.5000000000000001E-2</c:v>
                </c:pt>
                <c:pt idx="13">
                  <c:v>9.5000000000000001E-2</c:v>
                </c:pt>
                <c:pt idx="14">
                  <c:v>9.5000000000000001E-2</c:v>
                </c:pt>
                <c:pt idx="15">
                  <c:v>9.5000000000000001E-2</c:v>
                </c:pt>
                <c:pt idx="16">
                  <c:v>9.5000000000000001E-2</c:v>
                </c:pt>
                <c:pt idx="17">
                  <c:v>9.5000000000000001E-2</c:v>
                </c:pt>
                <c:pt idx="18">
                  <c:v>9.5000000000000001E-2</c:v>
                </c:pt>
                <c:pt idx="19">
                  <c:v>9.5000000000000001E-2</c:v>
                </c:pt>
                <c:pt idx="20">
                  <c:v>9.5000000000000001E-2</c:v>
                </c:pt>
                <c:pt idx="21">
                  <c:v>9.5000000000000001E-2</c:v>
                </c:pt>
                <c:pt idx="22">
                  <c:v>9.5000000000000001E-2</c:v>
                </c:pt>
                <c:pt idx="23">
                  <c:v>9.5000000000000001E-2</c:v>
                </c:pt>
                <c:pt idx="24">
                  <c:v>9.5000000000000001E-2</c:v>
                </c:pt>
                <c:pt idx="25">
                  <c:v>9.5000000000000001E-2</c:v>
                </c:pt>
                <c:pt idx="26">
                  <c:v>9.5000000000000001E-2</c:v>
                </c:pt>
                <c:pt idx="27">
                  <c:v>9.5000000000000001E-2</c:v>
                </c:pt>
                <c:pt idx="28">
                  <c:v>9.5000000000000001E-2</c:v>
                </c:pt>
                <c:pt idx="29">
                  <c:v>9.5000000000000001E-2</c:v>
                </c:pt>
                <c:pt idx="30">
                  <c:v>9.5000000000000001E-2</c:v>
                </c:pt>
                <c:pt idx="31">
                  <c:v>9.5000000000000001E-2</c:v>
                </c:pt>
                <c:pt idx="32">
                  <c:v>9.5000000000000001E-2</c:v>
                </c:pt>
                <c:pt idx="33">
                  <c:v>9.5000000000000001E-2</c:v>
                </c:pt>
                <c:pt idx="34">
                  <c:v>9.5000000000000001E-2</c:v>
                </c:pt>
                <c:pt idx="35">
                  <c:v>9.5000000000000001E-2</c:v>
                </c:pt>
                <c:pt idx="36">
                  <c:v>9.5000000000000001E-2</c:v>
                </c:pt>
                <c:pt idx="37">
                  <c:v>9.5000000000000001E-2</c:v>
                </c:pt>
                <c:pt idx="38">
                  <c:v>9.5000000000000001E-2</c:v>
                </c:pt>
                <c:pt idx="39">
                  <c:v>9.5000000000000001E-2</c:v>
                </c:pt>
                <c:pt idx="40">
                  <c:v>9.5000000000000001E-2</c:v>
                </c:pt>
                <c:pt idx="41">
                  <c:v>9.5000000000000001E-2</c:v>
                </c:pt>
                <c:pt idx="42">
                  <c:v>9.5000000000000001E-2</c:v>
                </c:pt>
                <c:pt idx="43">
                  <c:v>9.5000000000000001E-2</c:v>
                </c:pt>
                <c:pt idx="44">
                  <c:v>9.5000000000000001E-2</c:v>
                </c:pt>
                <c:pt idx="45">
                  <c:v>9.5000000000000001E-2</c:v>
                </c:pt>
                <c:pt idx="46">
                  <c:v>9.5000000000000001E-2</c:v>
                </c:pt>
                <c:pt idx="47">
                  <c:v>9.5000000000000001E-2</c:v>
                </c:pt>
                <c:pt idx="48">
                  <c:v>9.5000000000000001E-2</c:v>
                </c:pt>
                <c:pt idx="49">
                  <c:v>9.5000000000000001E-2</c:v>
                </c:pt>
                <c:pt idx="50">
                  <c:v>9.5000000000000001E-2</c:v>
                </c:pt>
                <c:pt idx="51">
                  <c:v>9.5000000000000001E-2</c:v>
                </c:pt>
                <c:pt idx="52">
                  <c:v>9.5000000000000001E-2</c:v>
                </c:pt>
                <c:pt idx="53">
                  <c:v>9.5000000000000001E-2</c:v>
                </c:pt>
                <c:pt idx="54">
                  <c:v>9.5000000000000001E-2</c:v>
                </c:pt>
                <c:pt idx="55">
                  <c:v>9.5000000000000001E-2</c:v>
                </c:pt>
                <c:pt idx="56">
                  <c:v>9.5000000000000001E-2</c:v>
                </c:pt>
                <c:pt idx="57">
                  <c:v>9.5000000000000001E-2</c:v>
                </c:pt>
                <c:pt idx="58">
                  <c:v>9.5000000000000001E-2</c:v>
                </c:pt>
                <c:pt idx="59">
                  <c:v>9.5000000000000001E-2</c:v>
                </c:pt>
                <c:pt idx="60">
                  <c:v>9.5000000000000001E-2</c:v>
                </c:pt>
                <c:pt idx="61">
                  <c:v>9.5000000000000001E-2</c:v>
                </c:pt>
                <c:pt idx="62">
                  <c:v>9.5000000000000001E-2</c:v>
                </c:pt>
                <c:pt idx="63">
                  <c:v>9.5000000000000001E-2</c:v>
                </c:pt>
                <c:pt idx="64">
                  <c:v>9.5000000000000001E-2</c:v>
                </c:pt>
                <c:pt idx="65">
                  <c:v>9.5000000000000001E-2</c:v>
                </c:pt>
                <c:pt idx="66">
                  <c:v>9.5000000000000001E-2</c:v>
                </c:pt>
                <c:pt idx="67">
                  <c:v>9.5000000000000001E-2</c:v>
                </c:pt>
                <c:pt idx="68">
                  <c:v>9.5000000000000001E-2</c:v>
                </c:pt>
                <c:pt idx="69">
                  <c:v>9.5000000000000001E-2</c:v>
                </c:pt>
                <c:pt idx="70">
                  <c:v>9.5000000000000001E-2</c:v>
                </c:pt>
                <c:pt idx="71">
                  <c:v>9.5000000000000001E-2</c:v>
                </c:pt>
                <c:pt idx="72">
                  <c:v>9.5000000000000001E-2</c:v>
                </c:pt>
                <c:pt idx="73">
                  <c:v>9.5000000000000001E-2</c:v>
                </c:pt>
                <c:pt idx="74">
                  <c:v>9.5000000000000001E-2</c:v>
                </c:pt>
                <c:pt idx="75">
                  <c:v>9.5000000000000001E-2</c:v>
                </c:pt>
                <c:pt idx="76">
                  <c:v>9.5000000000000001E-2</c:v>
                </c:pt>
                <c:pt idx="77">
                  <c:v>9.5000000000000001E-2</c:v>
                </c:pt>
                <c:pt idx="78">
                  <c:v>9.5000000000000001E-2</c:v>
                </c:pt>
                <c:pt idx="79">
                  <c:v>9.5000000000000001E-2</c:v>
                </c:pt>
                <c:pt idx="80">
                  <c:v>9.5000000000000001E-2</c:v>
                </c:pt>
                <c:pt idx="81">
                  <c:v>9.5000000000000001E-2</c:v>
                </c:pt>
                <c:pt idx="82">
                  <c:v>9.5000000000000001E-2</c:v>
                </c:pt>
                <c:pt idx="83">
                  <c:v>9.5000000000000001E-2</c:v>
                </c:pt>
                <c:pt idx="84">
                  <c:v>9.5000000000000001E-2</c:v>
                </c:pt>
                <c:pt idx="85">
                  <c:v>9.5000000000000001E-2</c:v>
                </c:pt>
                <c:pt idx="86">
                  <c:v>9.5000000000000001E-2</c:v>
                </c:pt>
                <c:pt idx="87">
                  <c:v>9.5000000000000001E-2</c:v>
                </c:pt>
                <c:pt idx="88">
                  <c:v>9.5000000000000001E-2</c:v>
                </c:pt>
                <c:pt idx="89">
                  <c:v>9.5000000000000001E-2</c:v>
                </c:pt>
                <c:pt idx="90">
                  <c:v>9.5000000000000001E-2</c:v>
                </c:pt>
                <c:pt idx="91">
                  <c:v>9.5000000000000001E-2</c:v>
                </c:pt>
                <c:pt idx="92">
                  <c:v>9.5000000000000001E-2</c:v>
                </c:pt>
                <c:pt idx="93">
                  <c:v>9.5000000000000001E-2</c:v>
                </c:pt>
                <c:pt idx="94">
                  <c:v>9.5000000000000001E-2</c:v>
                </c:pt>
                <c:pt idx="95">
                  <c:v>9.5000000000000001E-2</c:v>
                </c:pt>
                <c:pt idx="96">
                  <c:v>9.5000000000000001E-2</c:v>
                </c:pt>
                <c:pt idx="97">
                  <c:v>9.5000000000000001E-2</c:v>
                </c:pt>
                <c:pt idx="98">
                  <c:v>9.5000000000000001E-2</c:v>
                </c:pt>
                <c:pt idx="99">
                  <c:v>9.5000000000000001E-2</c:v>
                </c:pt>
                <c:pt idx="100">
                  <c:v>9.5000000000000001E-2</c:v>
                </c:pt>
                <c:pt idx="101">
                  <c:v>9.5000000000000001E-2</c:v>
                </c:pt>
                <c:pt idx="102">
                  <c:v>9.5000000000000001E-2</c:v>
                </c:pt>
                <c:pt idx="103">
                  <c:v>9.5000000000000001E-2</c:v>
                </c:pt>
                <c:pt idx="104">
                  <c:v>9.5000000000000001E-2</c:v>
                </c:pt>
                <c:pt idx="105">
                  <c:v>9.5000000000000001E-2</c:v>
                </c:pt>
                <c:pt idx="106">
                  <c:v>9.5000000000000001E-2</c:v>
                </c:pt>
                <c:pt idx="107">
                  <c:v>9.5000000000000001E-2</c:v>
                </c:pt>
                <c:pt idx="108">
                  <c:v>9.5000000000000001E-2</c:v>
                </c:pt>
                <c:pt idx="109">
                  <c:v>9.5000000000000001E-2</c:v>
                </c:pt>
                <c:pt idx="110">
                  <c:v>9.5000000000000001E-2</c:v>
                </c:pt>
                <c:pt idx="111">
                  <c:v>9.5000000000000001E-2</c:v>
                </c:pt>
                <c:pt idx="112">
                  <c:v>9.5000000000000001E-2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9.5000000000000001E-2</c:v>
                </c:pt>
                <c:pt idx="116">
                  <c:v>9.5000000000000001E-2</c:v>
                </c:pt>
                <c:pt idx="117">
                  <c:v>9.5000000000000001E-2</c:v>
                </c:pt>
                <c:pt idx="118">
                  <c:v>9.5000000000000001E-2</c:v>
                </c:pt>
                <c:pt idx="119">
                  <c:v>9.5000000000000001E-2</c:v>
                </c:pt>
                <c:pt idx="120">
                  <c:v>9.5000000000000001E-2</c:v>
                </c:pt>
                <c:pt idx="121">
                  <c:v>9.5000000000000001E-2</c:v>
                </c:pt>
                <c:pt idx="122">
                  <c:v>9.5000000000000001E-2</c:v>
                </c:pt>
                <c:pt idx="123">
                  <c:v>9.5000000000000001E-2</c:v>
                </c:pt>
                <c:pt idx="124">
                  <c:v>9.5000000000000001E-2</c:v>
                </c:pt>
                <c:pt idx="125">
                  <c:v>9.5000000000000001E-2</c:v>
                </c:pt>
                <c:pt idx="126">
                  <c:v>9.5000000000000001E-2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9.5000000000000001E-2</c:v>
                </c:pt>
                <c:pt idx="130">
                  <c:v>9.5000000000000001E-2</c:v>
                </c:pt>
                <c:pt idx="131">
                  <c:v>9.5000000000000001E-2</c:v>
                </c:pt>
                <c:pt idx="132">
                  <c:v>9.5000000000000001E-2</c:v>
                </c:pt>
                <c:pt idx="133">
                  <c:v>9.5000000000000001E-2</c:v>
                </c:pt>
                <c:pt idx="134">
                  <c:v>9.5000000000000001E-2</c:v>
                </c:pt>
                <c:pt idx="135">
                  <c:v>9.5000000000000001E-2</c:v>
                </c:pt>
                <c:pt idx="136">
                  <c:v>9.5000000000000001E-2</c:v>
                </c:pt>
                <c:pt idx="137">
                  <c:v>9.5000000000000001E-2</c:v>
                </c:pt>
                <c:pt idx="138">
                  <c:v>9.5000000000000001E-2</c:v>
                </c:pt>
                <c:pt idx="139">
                  <c:v>9.5000000000000001E-2</c:v>
                </c:pt>
                <c:pt idx="140">
                  <c:v>9.5000000000000001E-2</c:v>
                </c:pt>
                <c:pt idx="141">
                  <c:v>9.5000000000000001E-2</c:v>
                </c:pt>
                <c:pt idx="142">
                  <c:v>9.5000000000000001E-2</c:v>
                </c:pt>
                <c:pt idx="143">
                  <c:v>9.5000000000000001E-2</c:v>
                </c:pt>
                <c:pt idx="144">
                  <c:v>9.5000000000000001E-2</c:v>
                </c:pt>
                <c:pt idx="145">
                  <c:v>9.5000000000000001E-2</c:v>
                </c:pt>
                <c:pt idx="146">
                  <c:v>9.5000000000000001E-2</c:v>
                </c:pt>
                <c:pt idx="147">
                  <c:v>9.5000000000000001E-2</c:v>
                </c:pt>
                <c:pt idx="148">
                  <c:v>9.5000000000000001E-2</c:v>
                </c:pt>
                <c:pt idx="149">
                  <c:v>9.5000000000000001E-2</c:v>
                </c:pt>
                <c:pt idx="150">
                  <c:v>9.5000000000000001E-2</c:v>
                </c:pt>
                <c:pt idx="151">
                  <c:v>9.5000000000000001E-2</c:v>
                </c:pt>
                <c:pt idx="152">
                  <c:v>9.5000000000000001E-2</c:v>
                </c:pt>
                <c:pt idx="153">
                  <c:v>9.5000000000000001E-2</c:v>
                </c:pt>
                <c:pt idx="154">
                  <c:v>9.5000000000000001E-2</c:v>
                </c:pt>
                <c:pt idx="155">
                  <c:v>9.5000000000000001E-2</c:v>
                </c:pt>
                <c:pt idx="156">
                  <c:v>9.5000000000000001E-2</c:v>
                </c:pt>
                <c:pt idx="157">
                  <c:v>9.5000000000000001E-2</c:v>
                </c:pt>
                <c:pt idx="158">
                  <c:v>9.5000000000000001E-2</c:v>
                </c:pt>
                <c:pt idx="159">
                  <c:v>9.5000000000000001E-2</c:v>
                </c:pt>
                <c:pt idx="160">
                  <c:v>9.5000000000000001E-2</c:v>
                </c:pt>
                <c:pt idx="161">
                  <c:v>9.5000000000000001E-2</c:v>
                </c:pt>
                <c:pt idx="162">
                  <c:v>9.5000000000000001E-2</c:v>
                </c:pt>
                <c:pt idx="163">
                  <c:v>9.5000000000000001E-2</c:v>
                </c:pt>
                <c:pt idx="164">
                  <c:v>9.5000000000000001E-2</c:v>
                </c:pt>
                <c:pt idx="165">
                  <c:v>9.5000000000000001E-2</c:v>
                </c:pt>
                <c:pt idx="166">
                  <c:v>9.5000000000000001E-2</c:v>
                </c:pt>
                <c:pt idx="167">
                  <c:v>9.5000000000000001E-2</c:v>
                </c:pt>
                <c:pt idx="168">
                  <c:v>9.5000000000000001E-2</c:v>
                </c:pt>
                <c:pt idx="169">
                  <c:v>9.5000000000000001E-2</c:v>
                </c:pt>
                <c:pt idx="170">
                  <c:v>9.5000000000000001E-2</c:v>
                </c:pt>
                <c:pt idx="171">
                  <c:v>9.5000000000000001E-2</c:v>
                </c:pt>
                <c:pt idx="172">
                  <c:v>9.5000000000000001E-2</c:v>
                </c:pt>
                <c:pt idx="173">
                  <c:v>9.5000000000000001E-2</c:v>
                </c:pt>
                <c:pt idx="174">
                  <c:v>9.5000000000000001E-2</c:v>
                </c:pt>
                <c:pt idx="175">
                  <c:v>9.5000000000000001E-2</c:v>
                </c:pt>
                <c:pt idx="176">
                  <c:v>9.5000000000000001E-2</c:v>
                </c:pt>
                <c:pt idx="177">
                  <c:v>9.5000000000000001E-2</c:v>
                </c:pt>
                <c:pt idx="178">
                  <c:v>9.5000000000000001E-2</c:v>
                </c:pt>
                <c:pt idx="179">
                  <c:v>9.5000000000000001E-2</c:v>
                </c:pt>
                <c:pt idx="180">
                  <c:v>9.5000000000000001E-2</c:v>
                </c:pt>
                <c:pt idx="181">
                  <c:v>9.5000000000000001E-2</c:v>
                </c:pt>
                <c:pt idx="182">
                  <c:v>9.5000000000000001E-2</c:v>
                </c:pt>
                <c:pt idx="183">
                  <c:v>9.5000000000000001E-2</c:v>
                </c:pt>
                <c:pt idx="184">
                  <c:v>9.5000000000000001E-2</c:v>
                </c:pt>
                <c:pt idx="185">
                  <c:v>9.5000000000000001E-2</c:v>
                </c:pt>
                <c:pt idx="186">
                  <c:v>9.5000000000000001E-2</c:v>
                </c:pt>
                <c:pt idx="187">
                  <c:v>9.5000000000000001E-2</c:v>
                </c:pt>
                <c:pt idx="188">
                  <c:v>9.5000000000000001E-2</c:v>
                </c:pt>
                <c:pt idx="189">
                  <c:v>9.5000000000000001E-2</c:v>
                </c:pt>
                <c:pt idx="190">
                  <c:v>9.5000000000000001E-2</c:v>
                </c:pt>
                <c:pt idx="191">
                  <c:v>9.5000000000000001E-2</c:v>
                </c:pt>
                <c:pt idx="192">
                  <c:v>9.5000000000000001E-2</c:v>
                </c:pt>
                <c:pt idx="193">
                  <c:v>9.5000000000000001E-2</c:v>
                </c:pt>
                <c:pt idx="194">
                  <c:v>9.5000000000000001E-2</c:v>
                </c:pt>
                <c:pt idx="195">
                  <c:v>9.5000000000000001E-2</c:v>
                </c:pt>
                <c:pt idx="196">
                  <c:v>9.5000000000000001E-2</c:v>
                </c:pt>
                <c:pt idx="197">
                  <c:v>9.5000000000000001E-2</c:v>
                </c:pt>
                <c:pt idx="198">
                  <c:v>9.5000000000000001E-2</c:v>
                </c:pt>
                <c:pt idx="199">
                  <c:v>9.5000000000000001E-2</c:v>
                </c:pt>
                <c:pt idx="200">
                  <c:v>9.5000000000000001E-2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17-4976-B2B8-196751E675EF}"/>
            </c:ext>
          </c:extLst>
        </c:ser>
        <c:ser>
          <c:idx val="4"/>
          <c:order val="3"/>
          <c:tx>
            <c:v>f(BB)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AS'!$K$4:$K$204</c:f>
              <c:numCache>
                <c:formatCode>0.0000</c:formatCode>
                <c:ptCount val="201"/>
                <c:pt idx="0">
                  <c:v>2.5000000000000005E-3</c:v>
                </c:pt>
                <c:pt idx="1">
                  <c:v>2.5000000000000005E-3</c:v>
                </c:pt>
                <c:pt idx="2">
                  <c:v>2.5000000000000005E-3</c:v>
                </c:pt>
                <c:pt idx="3">
                  <c:v>2.5000000000000005E-3</c:v>
                </c:pt>
                <c:pt idx="4">
                  <c:v>2.5000000000000005E-3</c:v>
                </c:pt>
                <c:pt idx="5">
                  <c:v>2.5000000000000005E-3</c:v>
                </c:pt>
                <c:pt idx="6">
                  <c:v>2.5000000000000005E-3</c:v>
                </c:pt>
                <c:pt idx="7">
                  <c:v>2.5000000000000005E-3</c:v>
                </c:pt>
                <c:pt idx="8">
                  <c:v>2.5000000000000005E-3</c:v>
                </c:pt>
                <c:pt idx="9">
                  <c:v>2.5000000000000005E-3</c:v>
                </c:pt>
                <c:pt idx="10">
                  <c:v>2.5000000000000005E-3</c:v>
                </c:pt>
                <c:pt idx="11">
                  <c:v>2.5000000000000005E-3</c:v>
                </c:pt>
                <c:pt idx="12">
                  <c:v>2.5000000000000005E-3</c:v>
                </c:pt>
                <c:pt idx="13">
                  <c:v>2.5000000000000005E-3</c:v>
                </c:pt>
                <c:pt idx="14">
                  <c:v>2.5000000000000005E-3</c:v>
                </c:pt>
                <c:pt idx="15">
                  <c:v>2.5000000000000005E-3</c:v>
                </c:pt>
                <c:pt idx="16">
                  <c:v>2.5000000000000005E-3</c:v>
                </c:pt>
                <c:pt idx="17">
                  <c:v>2.5000000000000005E-3</c:v>
                </c:pt>
                <c:pt idx="18">
                  <c:v>2.5000000000000005E-3</c:v>
                </c:pt>
                <c:pt idx="19">
                  <c:v>2.5000000000000005E-3</c:v>
                </c:pt>
                <c:pt idx="20">
                  <c:v>2.5000000000000005E-3</c:v>
                </c:pt>
                <c:pt idx="21">
                  <c:v>2.5000000000000005E-3</c:v>
                </c:pt>
                <c:pt idx="22">
                  <c:v>2.5000000000000005E-3</c:v>
                </c:pt>
                <c:pt idx="23">
                  <c:v>2.5000000000000005E-3</c:v>
                </c:pt>
                <c:pt idx="24">
                  <c:v>2.5000000000000005E-3</c:v>
                </c:pt>
                <c:pt idx="25">
                  <c:v>2.5000000000000005E-3</c:v>
                </c:pt>
                <c:pt idx="26">
                  <c:v>2.5000000000000005E-3</c:v>
                </c:pt>
                <c:pt idx="27">
                  <c:v>2.5000000000000005E-3</c:v>
                </c:pt>
                <c:pt idx="28">
                  <c:v>2.5000000000000005E-3</c:v>
                </c:pt>
                <c:pt idx="29">
                  <c:v>2.5000000000000005E-3</c:v>
                </c:pt>
                <c:pt idx="30">
                  <c:v>2.5000000000000005E-3</c:v>
                </c:pt>
                <c:pt idx="31">
                  <c:v>2.5000000000000005E-3</c:v>
                </c:pt>
                <c:pt idx="32">
                  <c:v>2.5000000000000005E-3</c:v>
                </c:pt>
                <c:pt idx="33">
                  <c:v>2.5000000000000005E-3</c:v>
                </c:pt>
                <c:pt idx="34">
                  <c:v>2.5000000000000005E-3</c:v>
                </c:pt>
                <c:pt idx="35">
                  <c:v>2.5000000000000005E-3</c:v>
                </c:pt>
                <c:pt idx="36">
                  <c:v>2.5000000000000005E-3</c:v>
                </c:pt>
                <c:pt idx="37">
                  <c:v>2.5000000000000005E-3</c:v>
                </c:pt>
                <c:pt idx="38">
                  <c:v>2.5000000000000005E-3</c:v>
                </c:pt>
                <c:pt idx="39">
                  <c:v>2.5000000000000005E-3</c:v>
                </c:pt>
                <c:pt idx="40">
                  <c:v>2.5000000000000005E-3</c:v>
                </c:pt>
                <c:pt idx="41">
                  <c:v>2.5000000000000005E-3</c:v>
                </c:pt>
                <c:pt idx="42">
                  <c:v>2.5000000000000005E-3</c:v>
                </c:pt>
                <c:pt idx="43">
                  <c:v>2.5000000000000005E-3</c:v>
                </c:pt>
                <c:pt idx="44">
                  <c:v>2.5000000000000005E-3</c:v>
                </c:pt>
                <c:pt idx="45">
                  <c:v>2.5000000000000005E-3</c:v>
                </c:pt>
                <c:pt idx="46">
                  <c:v>2.5000000000000005E-3</c:v>
                </c:pt>
                <c:pt idx="47">
                  <c:v>2.5000000000000005E-3</c:v>
                </c:pt>
                <c:pt idx="48">
                  <c:v>2.5000000000000005E-3</c:v>
                </c:pt>
                <c:pt idx="49">
                  <c:v>2.5000000000000005E-3</c:v>
                </c:pt>
                <c:pt idx="50">
                  <c:v>2.5000000000000005E-3</c:v>
                </c:pt>
                <c:pt idx="51">
                  <c:v>2.5000000000000005E-3</c:v>
                </c:pt>
                <c:pt idx="52">
                  <c:v>2.5000000000000005E-3</c:v>
                </c:pt>
                <c:pt idx="53">
                  <c:v>2.5000000000000005E-3</c:v>
                </c:pt>
                <c:pt idx="54">
                  <c:v>2.5000000000000005E-3</c:v>
                </c:pt>
                <c:pt idx="55">
                  <c:v>2.5000000000000005E-3</c:v>
                </c:pt>
                <c:pt idx="56">
                  <c:v>2.5000000000000005E-3</c:v>
                </c:pt>
                <c:pt idx="57">
                  <c:v>2.5000000000000005E-3</c:v>
                </c:pt>
                <c:pt idx="58">
                  <c:v>2.5000000000000005E-3</c:v>
                </c:pt>
                <c:pt idx="59">
                  <c:v>2.5000000000000005E-3</c:v>
                </c:pt>
                <c:pt idx="60">
                  <c:v>2.5000000000000005E-3</c:v>
                </c:pt>
                <c:pt idx="61">
                  <c:v>2.5000000000000005E-3</c:v>
                </c:pt>
                <c:pt idx="62">
                  <c:v>2.5000000000000005E-3</c:v>
                </c:pt>
                <c:pt idx="63">
                  <c:v>2.5000000000000005E-3</c:v>
                </c:pt>
                <c:pt idx="64">
                  <c:v>2.5000000000000005E-3</c:v>
                </c:pt>
                <c:pt idx="65">
                  <c:v>2.5000000000000005E-3</c:v>
                </c:pt>
                <c:pt idx="66">
                  <c:v>2.5000000000000005E-3</c:v>
                </c:pt>
                <c:pt idx="67">
                  <c:v>2.5000000000000005E-3</c:v>
                </c:pt>
                <c:pt idx="68">
                  <c:v>2.5000000000000005E-3</c:v>
                </c:pt>
                <c:pt idx="69">
                  <c:v>2.5000000000000005E-3</c:v>
                </c:pt>
                <c:pt idx="70">
                  <c:v>2.5000000000000005E-3</c:v>
                </c:pt>
                <c:pt idx="71">
                  <c:v>2.5000000000000005E-3</c:v>
                </c:pt>
                <c:pt idx="72">
                  <c:v>2.5000000000000005E-3</c:v>
                </c:pt>
                <c:pt idx="73">
                  <c:v>2.5000000000000005E-3</c:v>
                </c:pt>
                <c:pt idx="74">
                  <c:v>2.5000000000000005E-3</c:v>
                </c:pt>
                <c:pt idx="75">
                  <c:v>2.5000000000000005E-3</c:v>
                </c:pt>
                <c:pt idx="76">
                  <c:v>2.5000000000000005E-3</c:v>
                </c:pt>
                <c:pt idx="77">
                  <c:v>2.5000000000000005E-3</c:v>
                </c:pt>
                <c:pt idx="78">
                  <c:v>2.5000000000000005E-3</c:v>
                </c:pt>
                <c:pt idx="79">
                  <c:v>2.5000000000000005E-3</c:v>
                </c:pt>
                <c:pt idx="80">
                  <c:v>2.5000000000000005E-3</c:v>
                </c:pt>
                <c:pt idx="81">
                  <c:v>2.5000000000000005E-3</c:v>
                </c:pt>
                <c:pt idx="82">
                  <c:v>2.5000000000000005E-3</c:v>
                </c:pt>
                <c:pt idx="83">
                  <c:v>2.5000000000000005E-3</c:v>
                </c:pt>
                <c:pt idx="84">
                  <c:v>2.5000000000000005E-3</c:v>
                </c:pt>
                <c:pt idx="85">
                  <c:v>2.5000000000000005E-3</c:v>
                </c:pt>
                <c:pt idx="86">
                  <c:v>2.5000000000000005E-3</c:v>
                </c:pt>
                <c:pt idx="87">
                  <c:v>2.5000000000000005E-3</c:v>
                </c:pt>
                <c:pt idx="88">
                  <c:v>2.5000000000000005E-3</c:v>
                </c:pt>
                <c:pt idx="89">
                  <c:v>2.5000000000000005E-3</c:v>
                </c:pt>
                <c:pt idx="90">
                  <c:v>2.5000000000000005E-3</c:v>
                </c:pt>
                <c:pt idx="91">
                  <c:v>2.5000000000000005E-3</c:v>
                </c:pt>
                <c:pt idx="92">
                  <c:v>2.5000000000000005E-3</c:v>
                </c:pt>
                <c:pt idx="93">
                  <c:v>2.5000000000000005E-3</c:v>
                </c:pt>
                <c:pt idx="94">
                  <c:v>2.5000000000000005E-3</c:v>
                </c:pt>
                <c:pt idx="95">
                  <c:v>2.5000000000000005E-3</c:v>
                </c:pt>
                <c:pt idx="96">
                  <c:v>2.5000000000000005E-3</c:v>
                </c:pt>
                <c:pt idx="97">
                  <c:v>2.5000000000000005E-3</c:v>
                </c:pt>
                <c:pt idx="98">
                  <c:v>2.5000000000000005E-3</c:v>
                </c:pt>
                <c:pt idx="99">
                  <c:v>2.5000000000000005E-3</c:v>
                </c:pt>
                <c:pt idx="100">
                  <c:v>2.5000000000000005E-3</c:v>
                </c:pt>
                <c:pt idx="101">
                  <c:v>2.5000000000000005E-3</c:v>
                </c:pt>
                <c:pt idx="102">
                  <c:v>2.5000000000000005E-3</c:v>
                </c:pt>
                <c:pt idx="103">
                  <c:v>2.5000000000000005E-3</c:v>
                </c:pt>
                <c:pt idx="104">
                  <c:v>2.5000000000000005E-3</c:v>
                </c:pt>
                <c:pt idx="105">
                  <c:v>2.5000000000000005E-3</c:v>
                </c:pt>
                <c:pt idx="106">
                  <c:v>2.5000000000000005E-3</c:v>
                </c:pt>
                <c:pt idx="107">
                  <c:v>2.5000000000000005E-3</c:v>
                </c:pt>
                <c:pt idx="108">
                  <c:v>2.5000000000000005E-3</c:v>
                </c:pt>
                <c:pt idx="109">
                  <c:v>2.5000000000000005E-3</c:v>
                </c:pt>
                <c:pt idx="110">
                  <c:v>2.5000000000000005E-3</c:v>
                </c:pt>
                <c:pt idx="111">
                  <c:v>2.5000000000000005E-3</c:v>
                </c:pt>
                <c:pt idx="112">
                  <c:v>2.5000000000000005E-3</c:v>
                </c:pt>
                <c:pt idx="113">
                  <c:v>2.5000000000000005E-3</c:v>
                </c:pt>
                <c:pt idx="114">
                  <c:v>2.5000000000000005E-3</c:v>
                </c:pt>
                <c:pt idx="115">
                  <c:v>2.5000000000000005E-3</c:v>
                </c:pt>
                <c:pt idx="116">
                  <c:v>2.5000000000000005E-3</c:v>
                </c:pt>
                <c:pt idx="117">
                  <c:v>2.5000000000000005E-3</c:v>
                </c:pt>
                <c:pt idx="118">
                  <c:v>2.5000000000000005E-3</c:v>
                </c:pt>
                <c:pt idx="119">
                  <c:v>2.5000000000000005E-3</c:v>
                </c:pt>
                <c:pt idx="120">
                  <c:v>2.5000000000000005E-3</c:v>
                </c:pt>
                <c:pt idx="121">
                  <c:v>2.5000000000000005E-3</c:v>
                </c:pt>
                <c:pt idx="122">
                  <c:v>2.5000000000000005E-3</c:v>
                </c:pt>
                <c:pt idx="123">
                  <c:v>2.5000000000000005E-3</c:v>
                </c:pt>
                <c:pt idx="124">
                  <c:v>2.5000000000000005E-3</c:v>
                </c:pt>
                <c:pt idx="125">
                  <c:v>2.5000000000000005E-3</c:v>
                </c:pt>
                <c:pt idx="126">
                  <c:v>2.5000000000000005E-3</c:v>
                </c:pt>
                <c:pt idx="127">
                  <c:v>2.5000000000000005E-3</c:v>
                </c:pt>
                <c:pt idx="128">
                  <c:v>2.5000000000000005E-3</c:v>
                </c:pt>
                <c:pt idx="129">
                  <c:v>2.5000000000000005E-3</c:v>
                </c:pt>
                <c:pt idx="130">
                  <c:v>2.5000000000000005E-3</c:v>
                </c:pt>
                <c:pt idx="131">
                  <c:v>2.5000000000000005E-3</c:v>
                </c:pt>
                <c:pt idx="132">
                  <c:v>2.5000000000000005E-3</c:v>
                </c:pt>
                <c:pt idx="133">
                  <c:v>2.5000000000000005E-3</c:v>
                </c:pt>
                <c:pt idx="134">
                  <c:v>2.5000000000000005E-3</c:v>
                </c:pt>
                <c:pt idx="135">
                  <c:v>2.5000000000000005E-3</c:v>
                </c:pt>
                <c:pt idx="136">
                  <c:v>2.5000000000000005E-3</c:v>
                </c:pt>
                <c:pt idx="137">
                  <c:v>2.5000000000000005E-3</c:v>
                </c:pt>
                <c:pt idx="138">
                  <c:v>2.5000000000000005E-3</c:v>
                </c:pt>
                <c:pt idx="139">
                  <c:v>2.5000000000000005E-3</c:v>
                </c:pt>
                <c:pt idx="140">
                  <c:v>2.5000000000000005E-3</c:v>
                </c:pt>
                <c:pt idx="141">
                  <c:v>2.5000000000000005E-3</c:v>
                </c:pt>
                <c:pt idx="142">
                  <c:v>2.5000000000000005E-3</c:v>
                </c:pt>
                <c:pt idx="143">
                  <c:v>2.5000000000000005E-3</c:v>
                </c:pt>
                <c:pt idx="144">
                  <c:v>2.5000000000000005E-3</c:v>
                </c:pt>
                <c:pt idx="145">
                  <c:v>2.5000000000000005E-3</c:v>
                </c:pt>
                <c:pt idx="146">
                  <c:v>2.5000000000000005E-3</c:v>
                </c:pt>
                <c:pt idx="147">
                  <c:v>2.5000000000000005E-3</c:v>
                </c:pt>
                <c:pt idx="148">
                  <c:v>2.5000000000000005E-3</c:v>
                </c:pt>
                <c:pt idx="149">
                  <c:v>2.5000000000000005E-3</c:v>
                </c:pt>
                <c:pt idx="150">
                  <c:v>2.5000000000000005E-3</c:v>
                </c:pt>
                <c:pt idx="151">
                  <c:v>2.5000000000000005E-3</c:v>
                </c:pt>
                <c:pt idx="152">
                  <c:v>2.5000000000000005E-3</c:v>
                </c:pt>
                <c:pt idx="153">
                  <c:v>2.5000000000000005E-3</c:v>
                </c:pt>
                <c:pt idx="154">
                  <c:v>2.5000000000000005E-3</c:v>
                </c:pt>
                <c:pt idx="155">
                  <c:v>2.5000000000000005E-3</c:v>
                </c:pt>
                <c:pt idx="156">
                  <c:v>2.5000000000000005E-3</c:v>
                </c:pt>
                <c:pt idx="157">
                  <c:v>2.5000000000000005E-3</c:v>
                </c:pt>
                <c:pt idx="158">
                  <c:v>2.5000000000000005E-3</c:v>
                </c:pt>
                <c:pt idx="159">
                  <c:v>2.5000000000000005E-3</c:v>
                </c:pt>
                <c:pt idx="160">
                  <c:v>2.5000000000000005E-3</c:v>
                </c:pt>
                <c:pt idx="161">
                  <c:v>2.5000000000000005E-3</c:v>
                </c:pt>
                <c:pt idx="162">
                  <c:v>2.5000000000000005E-3</c:v>
                </c:pt>
                <c:pt idx="163">
                  <c:v>2.5000000000000005E-3</c:v>
                </c:pt>
                <c:pt idx="164">
                  <c:v>2.5000000000000005E-3</c:v>
                </c:pt>
                <c:pt idx="165">
                  <c:v>2.5000000000000005E-3</c:v>
                </c:pt>
                <c:pt idx="166">
                  <c:v>2.5000000000000005E-3</c:v>
                </c:pt>
                <c:pt idx="167">
                  <c:v>2.5000000000000005E-3</c:v>
                </c:pt>
                <c:pt idx="168">
                  <c:v>2.5000000000000005E-3</c:v>
                </c:pt>
                <c:pt idx="169">
                  <c:v>2.5000000000000005E-3</c:v>
                </c:pt>
                <c:pt idx="170">
                  <c:v>2.5000000000000005E-3</c:v>
                </c:pt>
                <c:pt idx="171">
                  <c:v>2.5000000000000005E-3</c:v>
                </c:pt>
                <c:pt idx="172">
                  <c:v>2.5000000000000005E-3</c:v>
                </c:pt>
                <c:pt idx="173">
                  <c:v>2.5000000000000005E-3</c:v>
                </c:pt>
                <c:pt idx="174">
                  <c:v>2.5000000000000005E-3</c:v>
                </c:pt>
                <c:pt idx="175">
                  <c:v>2.5000000000000005E-3</c:v>
                </c:pt>
                <c:pt idx="176">
                  <c:v>2.5000000000000005E-3</c:v>
                </c:pt>
                <c:pt idx="177">
                  <c:v>2.5000000000000005E-3</c:v>
                </c:pt>
                <c:pt idx="178">
                  <c:v>2.5000000000000005E-3</c:v>
                </c:pt>
                <c:pt idx="179">
                  <c:v>2.5000000000000005E-3</c:v>
                </c:pt>
                <c:pt idx="180">
                  <c:v>2.5000000000000005E-3</c:v>
                </c:pt>
                <c:pt idx="181">
                  <c:v>2.5000000000000005E-3</c:v>
                </c:pt>
                <c:pt idx="182">
                  <c:v>2.5000000000000005E-3</c:v>
                </c:pt>
                <c:pt idx="183">
                  <c:v>2.5000000000000005E-3</c:v>
                </c:pt>
                <c:pt idx="184">
                  <c:v>2.5000000000000005E-3</c:v>
                </c:pt>
                <c:pt idx="185">
                  <c:v>2.5000000000000005E-3</c:v>
                </c:pt>
                <c:pt idx="186">
                  <c:v>2.5000000000000005E-3</c:v>
                </c:pt>
                <c:pt idx="187">
                  <c:v>2.5000000000000005E-3</c:v>
                </c:pt>
                <c:pt idx="188">
                  <c:v>2.5000000000000005E-3</c:v>
                </c:pt>
                <c:pt idx="189">
                  <c:v>2.5000000000000005E-3</c:v>
                </c:pt>
                <c:pt idx="190">
                  <c:v>2.5000000000000005E-3</c:v>
                </c:pt>
                <c:pt idx="191">
                  <c:v>2.5000000000000005E-3</c:v>
                </c:pt>
                <c:pt idx="192">
                  <c:v>2.5000000000000005E-3</c:v>
                </c:pt>
                <c:pt idx="193">
                  <c:v>2.5000000000000005E-3</c:v>
                </c:pt>
                <c:pt idx="194">
                  <c:v>2.5000000000000005E-3</c:v>
                </c:pt>
                <c:pt idx="195">
                  <c:v>2.5000000000000005E-3</c:v>
                </c:pt>
                <c:pt idx="196">
                  <c:v>2.5000000000000005E-3</c:v>
                </c:pt>
                <c:pt idx="197">
                  <c:v>2.5000000000000005E-3</c:v>
                </c:pt>
                <c:pt idx="198">
                  <c:v>2.5000000000000005E-3</c:v>
                </c:pt>
                <c:pt idx="199">
                  <c:v>2.5000000000000005E-3</c:v>
                </c:pt>
                <c:pt idx="200">
                  <c:v>2.5000000000000005E-3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17-4976-B2B8-196751E6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29996250468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AS'!$G$4:$G$254</c:f>
              <c:numCache>
                <c:formatCode>0.0000</c:formatCode>
                <c:ptCount val="251"/>
                <c:pt idx="0">
                  <c:v>0.99999999999999989</c:v>
                </c:pt>
                <c:pt idx="1">
                  <c:v>0.99999999999999989</c:v>
                </c:pt>
                <c:pt idx="2">
                  <c:v>0.99999999999999989</c:v>
                </c:pt>
                <c:pt idx="3">
                  <c:v>0.99999999999999989</c:v>
                </c:pt>
                <c:pt idx="4">
                  <c:v>0.99999999999999989</c:v>
                </c:pt>
                <c:pt idx="5">
                  <c:v>0.99999999999999989</c:v>
                </c:pt>
                <c:pt idx="6">
                  <c:v>0.99999999999999989</c:v>
                </c:pt>
                <c:pt idx="7">
                  <c:v>0.99999999999999989</c:v>
                </c:pt>
                <c:pt idx="8">
                  <c:v>0.99999999999999989</c:v>
                </c:pt>
                <c:pt idx="9">
                  <c:v>0.99999999999999989</c:v>
                </c:pt>
                <c:pt idx="10">
                  <c:v>0.99999999999999989</c:v>
                </c:pt>
                <c:pt idx="11">
                  <c:v>0.99999999999999989</c:v>
                </c:pt>
                <c:pt idx="12">
                  <c:v>0.99999999999999989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  <c:pt idx="20">
                  <c:v>0.99999999999999989</c:v>
                </c:pt>
                <c:pt idx="21">
                  <c:v>0.99999999999999989</c:v>
                </c:pt>
                <c:pt idx="22">
                  <c:v>0.99999999999999989</c:v>
                </c:pt>
                <c:pt idx="23">
                  <c:v>0.99999999999999989</c:v>
                </c:pt>
                <c:pt idx="24">
                  <c:v>0.99999999999999989</c:v>
                </c:pt>
                <c:pt idx="25">
                  <c:v>0.99999999999999989</c:v>
                </c:pt>
                <c:pt idx="26">
                  <c:v>0.99999999999999989</c:v>
                </c:pt>
                <c:pt idx="27">
                  <c:v>0.99999999999999989</c:v>
                </c:pt>
                <c:pt idx="28">
                  <c:v>0.99999999999999989</c:v>
                </c:pt>
                <c:pt idx="29">
                  <c:v>0.99999999999999989</c:v>
                </c:pt>
                <c:pt idx="30">
                  <c:v>0.99999999999999989</c:v>
                </c:pt>
                <c:pt idx="31">
                  <c:v>0.99999999999999989</c:v>
                </c:pt>
                <c:pt idx="32">
                  <c:v>0.99999999999999989</c:v>
                </c:pt>
                <c:pt idx="33">
                  <c:v>0.99999999999999989</c:v>
                </c:pt>
                <c:pt idx="34">
                  <c:v>0.99999999999999989</c:v>
                </c:pt>
                <c:pt idx="35">
                  <c:v>0.99999999999999989</c:v>
                </c:pt>
                <c:pt idx="36">
                  <c:v>0.99999999999999989</c:v>
                </c:pt>
                <c:pt idx="37">
                  <c:v>0.99999999999999989</c:v>
                </c:pt>
                <c:pt idx="38">
                  <c:v>0.99999999999999989</c:v>
                </c:pt>
                <c:pt idx="39">
                  <c:v>0.99999999999999989</c:v>
                </c:pt>
                <c:pt idx="40">
                  <c:v>0.99999999999999989</c:v>
                </c:pt>
                <c:pt idx="41">
                  <c:v>0.99999999999999989</c:v>
                </c:pt>
                <c:pt idx="42">
                  <c:v>0.99999999999999989</c:v>
                </c:pt>
                <c:pt idx="43">
                  <c:v>0.99999999999999989</c:v>
                </c:pt>
                <c:pt idx="44">
                  <c:v>0.99999999999999989</c:v>
                </c:pt>
                <c:pt idx="45">
                  <c:v>0.99999999999999989</c:v>
                </c:pt>
                <c:pt idx="46">
                  <c:v>0.99999999999999989</c:v>
                </c:pt>
                <c:pt idx="47">
                  <c:v>0.99999999999999989</c:v>
                </c:pt>
                <c:pt idx="48">
                  <c:v>0.99999999999999989</c:v>
                </c:pt>
                <c:pt idx="49">
                  <c:v>0.99999999999999989</c:v>
                </c:pt>
                <c:pt idx="50">
                  <c:v>0.99999999999999989</c:v>
                </c:pt>
                <c:pt idx="51">
                  <c:v>0.99999999999999989</c:v>
                </c:pt>
                <c:pt idx="52">
                  <c:v>0.99999999999999989</c:v>
                </c:pt>
                <c:pt idx="53">
                  <c:v>0.99999999999999989</c:v>
                </c:pt>
                <c:pt idx="54">
                  <c:v>0.99999999999999989</c:v>
                </c:pt>
                <c:pt idx="55">
                  <c:v>0.99999999999999989</c:v>
                </c:pt>
                <c:pt idx="56">
                  <c:v>0.99999999999999989</c:v>
                </c:pt>
                <c:pt idx="57">
                  <c:v>0.99999999999999989</c:v>
                </c:pt>
                <c:pt idx="58">
                  <c:v>0.99999999999999989</c:v>
                </c:pt>
                <c:pt idx="59">
                  <c:v>0.99999999999999989</c:v>
                </c:pt>
                <c:pt idx="60">
                  <c:v>0.99999999999999989</c:v>
                </c:pt>
                <c:pt idx="61">
                  <c:v>0.99999999999999989</c:v>
                </c:pt>
                <c:pt idx="62">
                  <c:v>0.99999999999999989</c:v>
                </c:pt>
                <c:pt idx="63">
                  <c:v>0.99999999999999989</c:v>
                </c:pt>
                <c:pt idx="64">
                  <c:v>0.99999999999999989</c:v>
                </c:pt>
                <c:pt idx="65">
                  <c:v>0.99999999999999989</c:v>
                </c:pt>
                <c:pt idx="66">
                  <c:v>0.99999999999999989</c:v>
                </c:pt>
                <c:pt idx="67">
                  <c:v>0.99999999999999989</c:v>
                </c:pt>
                <c:pt idx="68">
                  <c:v>0.99999999999999989</c:v>
                </c:pt>
                <c:pt idx="69">
                  <c:v>0.99999999999999989</c:v>
                </c:pt>
                <c:pt idx="70">
                  <c:v>0.99999999999999989</c:v>
                </c:pt>
                <c:pt idx="71">
                  <c:v>0.99999999999999989</c:v>
                </c:pt>
                <c:pt idx="72">
                  <c:v>0.99999999999999989</c:v>
                </c:pt>
                <c:pt idx="73">
                  <c:v>0.99999999999999989</c:v>
                </c:pt>
                <c:pt idx="74">
                  <c:v>0.99999999999999989</c:v>
                </c:pt>
                <c:pt idx="75">
                  <c:v>0.99999999999999989</c:v>
                </c:pt>
                <c:pt idx="76">
                  <c:v>0.99999999999999989</c:v>
                </c:pt>
                <c:pt idx="77">
                  <c:v>0.99999999999999989</c:v>
                </c:pt>
                <c:pt idx="78">
                  <c:v>0.99999999999999989</c:v>
                </c:pt>
                <c:pt idx="79">
                  <c:v>0.99999999999999989</c:v>
                </c:pt>
                <c:pt idx="80">
                  <c:v>0.99999999999999989</c:v>
                </c:pt>
                <c:pt idx="81">
                  <c:v>0.99999999999999989</c:v>
                </c:pt>
                <c:pt idx="82">
                  <c:v>0.99999999999999989</c:v>
                </c:pt>
                <c:pt idx="83">
                  <c:v>0.99999999999999989</c:v>
                </c:pt>
                <c:pt idx="84">
                  <c:v>0.99999999999999989</c:v>
                </c:pt>
                <c:pt idx="85">
                  <c:v>0.99999999999999989</c:v>
                </c:pt>
                <c:pt idx="86">
                  <c:v>0.99999999999999989</c:v>
                </c:pt>
                <c:pt idx="87">
                  <c:v>0.99999999999999989</c:v>
                </c:pt>
                <c:pt idx="88">
                  <c:v>0.99999999999999989</c:v>
                </c:pt>
                <c:pt idx="89">
                  <c:v>0.99999999999999989</c:v>
                </c:pt>
                <c:pt idx="90">
                  <c:v>0.99999999999999989</c:v>
                </c:pt>
                <c:pt idx="91">
                  <c:v>0.99999999999999989</c:v>
                </c:pt>
                <c:pt idx="92">
                  <c:v>0.99999999999999989</c:v>
                </c:pt>
                <c:pt idx="93">
                  <c:v>0.99999999999999989</c:v>
                </c:pt>
                <c:pt idx="94">
                  <c:v>0.99999999999999989</c:v>
                </c:pt>
                <c:pt idx="95">
                  <c:v>0.99999999999999989</c:v>
                </c:pt>
                <c:pt idx="96">
                  <c:v>0.99999999999999989</c:v>
                </c:pt>
                <c:pt idx="97">
                  <c:v>0.99999999999999989</c:v>
                </c:pt>
                <c:pt idx="98">
                  <c:v>0.99999999999999989</c:v>
                </c:pt>
                <c:pt idx="99">
                  <c:v>0.99999999999999989</c:v>
                </c:pt>
                <c:pt idx="100">
                  <c:v>0.99999999999999989</c:v>
                </c:pt>
                <c:pt idx="101">
                  <c:v>0.99999999999999989</c:v>
                </c:pt>
                <c:pt idx="102">
                  <c:v>0.99999999999999989</c:v>
                </c:pt>
                <c:pt idx="103">
                  <c:v>0.99999999999999989</c:v>
                </c:pt>
                <c:pt idx="104">
                  <c:v>0.99999999999999989</c:v>
                </c:pt>
                <c:pt idx="105">
                  <c:v>0.99999999999999989</c:v>
                </c:pt>
                <c:pt idx="106">
                  <c:v>0.99999999999999989</c:v>
                </c:pt>
                <c:pt idx="107">
                  <c:v>0.99999999999999989</c:v>
                </c:pt>
                <c:pt idx="108">
                  <c:v>0.99999999999999989</c:v>
                </c:pt>
                <c:pt idx="109">
                  <c:v>0.99999999999999989</c:v>
                </c:pt>
                <c:pt idx="110">
                  <c:v>0.99999999999999989</c:v>
                </c:pt>
                <c:pt idx="111">
                  <c:v>0.99999999999999989</c:v>
                </c:pt>
                <c:pt idx="112">
                  <c:v>0.99999999999999989</c:v>
                </c:pt>
                <c:pt idx="113">
                  <c:v>0.99999999999999989</c:v>
                </c:pt>
                <c:pt idx="114">
                  <c:v>0.99999999999999989</c:v>
                </c:pt>
                <c:pt idx="115">
                  <c:v>0.99999999999999989</c:v>
                </c:pt>
                <c:pt idx="116">
                  <c:v>0.99999999999999989</c:v>
                </c:pt>
                <c:pt idx="117">
                  <c:v>0.99999999999999989</c:v>
                </c:pt>
                <c:pt idx="118">
                  <c:v>0.99999999999999989</c:v>
                </c:pt>
                <c:pt idx="119">
                  <c:v>0.99999999999999989</c:v>
                </c:pt>
                <c:pt idx="120">
                  <c:v>0.99999999999999989</c:v>
                </c:pt>
                <c:pt idx="121">
                  <c:v>0.99999999999999989</c:v>
                </c:pt>
                <c:pt idx="122">
                  <c:v>0.99999999999999989</c:v>
                </c:pt>
                <c:pt idx="123">
                  <c:v>0.99999999999999989</c:v>
                </c:pt>
                <c:pt idx="124">
                  <c:v>0.99999999999999989</c:v>
                </c:pt>
                <c:pt idx="125">
                  <c:v>0.99999999999999989</c:v>
                </c:pt>
                <c:pt idx="126">
                  <c:v>0.99999999999999989</c:v>
                </c:pt>
                <c:pt idx="127">
                  <c:v>0.99999999999999989</c:v>
                </c:pt>
                <c:pt idx="128">
                  <c:v>0.99999999999999989</c:v>
                </c:pt>
                <c:pt idx="129">
                  <c:v>0.99999999999999989</c:v>
                </c:pt>
                <c:pt idx="130">
                  <c:v>0.99999999999999989</c:v>
                </c:pt>
                <c:pt idx="131">
                  <c:v>0.99999999999999989</c:v>
                </c:pt>
                <c:pt idx="132">
                  <c:v>0.99999999999999989</c:v>
                </c:pt>
                <c:pt idx="133">
                  <c:v>0.99999999999999989</c:v>
                </c:pt>
                <c:pt idx="134">
                  <c:v>0.99999999999999989</c:v>
                </c:pt>
                <c:pt idx="135">
                  <c:v>0.99999999999999989</c:v>
                </c:pt>
                <c:pt idx="136">
                  <c:v>0.99999999999999989</c:v>
                </c:pt>
                <c:pt idx="137">
                  <c:v>0.99999999999999989</c:v>
                </c:pt>
                <c:pt idx="138">
                  <c:v>0.99999999999999989</c:v>
                </c:pt>
                <c:pt idx="139">
                  <c:v>0.99999999999999989</c:v>
                </c:pt>
                <c:pt idx="140">
                  <c:v>0.99999999999999989</c:v>
                </c:pt>
                <c:pt idx="141">
                  <c:v>0.99999999999999989</c:v>
                </c:pt>
                <c:pt idx="142">
                  <c:v>0.99999999999999989</c:v>
                </c:pt>
                <c:pt idx="143">
                  <c:v>0.99999999999999989</c:v>
                </c:pt>
                <c:pt idx="144">
                  <c:v>0.99999999999999989</c:v>
                </c:pt>
                <c:pt idx="145">
                  <c:v>0.99999999999999989</c:v>
                </c:pt>
                <c:pt idx="146">
                  <c:v>0.99999999999999989</c:v>
                </c:pt>
                <c:pt idx="147">
                  <c:v>0.99999999999999989</c:v>
                </c:pt>
                <c:pt idx="148">
                  <c:v>0.99999999999999989</c:v>
                </c:pt>
                <c:pt idx="149">
                  <c:v>0.99999999999999989</c:v>
                </c:pt>
                <c:pt idx="150">
                  <c:v>0.99999999999999989</c:v>
                </c:pt>
                <c:pt idx="151">
                  <c:v>0.99999999999999989</c:v>
                </c:pt>
                <c:pt idx="152">
                  <c:v>0.99999999999999989</c:v>
                </c:pt>
                <c:pt idx="153">
                  <c:v>0.99999999999999989</c:v>
                </c:pt>
                <c:pt idx="154">
                  <c:v>0.99999999999999989</c:v>
                </c:pt>
                <c:pt idx="155">
                  <c:v>0.99999999999999989</c:v>
                </c:pt>
                <c:pt idx="156">
                  <c:v>0.99999999999999989</c:v>
                </c:pt>
                <c:pt idx="157">
                  <c:v>0.99999999999999989</c:v>
                </c:pt>
                <c:pt idx="158">
                  <c:v>0.99999999999999989</c:v>
                </c:pt>
                <c:pt idx="159">
                  <c:v>0.99999999999999989</c:v>
                </c:pt>
                <c:pt idx="160">
                  <c:v>0.99999999999999989</c:v>
                </c:pt>
                <c:pt idx="161">
                  <c:v>0.99999999999999989</c:v>
                </c:pt>
                <c:pt idx="162">
                  <c:v>0.99999999999999989</c:v>
                </c:pt>
                <c:pt idx="163">
                  <c:v>0.99999999999999989</c:v>
                </c:pt>
                <c:pt idx="164">
                  <c:v>0.99999999999999989</c:v>
                </c:pt>
                <c:pt idx="165">
                  <c:v>0.99999999999999989</c:v>
                </c:pt>
                <c:pt idx="166">
                  <c:v>0.99999999999999989</c:v>
                </c:pt>
                <c:pt idx="167">
                  <c:v>0.99999999999999989</c:v>
                </c:pt>
                <c:pt idx="168">
                  <c:v>0.99999999999999989</c:v>
                </c:pt>
                <c:pt idx="169">
                  <c:v>0.99999999999999989</c:v>
                </c:pt>
                <c:pt idx="170">
                  <c:v>0.99999999999999989</c:v>
                </c:pt>
                <c:pt idx="171">
                  <c:v>0.99999999999999989</c:v>
                </c:pt>
                <c:pt idx="172">
                  <c:v>0.99999999999999989</c:v>
                </c:pt>
                <c:pt idx="173">
                  <c:v>0.99999999999999989</c:v>
                </c:pt>
                <c:pt idx="174">
                  <c:v>0.99999999999999989</c:v>
                </c:pt>
                <c:pt idx="175">
                  <c:v>0.99999999999999989</c:v>
                </c:pt>
                <c:pt idx="176">
                  <c:v>0.99999999999999989</c:v>
                </c:pt>
                <c:pt idx="177">
                  <c:v>0.99999999999999989</c:v>
                </c:pt>
                <c:pt idx="178">
                  <c:v>0.99999999999999989</c:v>
                </c:pt>
                <c:pt idx="179">
                  <c:v>0.99999999999999989</c:v>
                </c:pt>
                <c:pt idx="180">
                  <c:v>0.99999999999999989</c:v>
                </c:pt>
                <c:pt idx="181">
                  <c:v>0.99999999999999989</c:v>
                </c:pt>
                <c:pt idx="182">
                  <c:v>0.99999999999999989</c:v>
                </c:pt>
                <c:pt idx="183">
                  <c:v>0.99999999999999989</c:v>
                </c:pt>
                <c:pt idx="184">
                  <c:v>0.99999999999999989</c:v>
                </c:pt>
                <c:pt idx="185">
                  <c:v>0.99999999999999989</c:v>
                </c:pt>
                <c:pt idx="186">
                  <c:v>0.99999999999999989</c:v>
                </c:pt>
                <c:pt idx="187">
                  <c:v>0.99999999999999989</c:v>
                </c:pt>
                <c:pt idx="188">
                  <c:v>0.99999999999999989</c:v>
                </c:pt>
                <c:pt idx="189">
                  <c:v>0.99999999999999989</c:v>
                </c:pt>
                <c:pt idx="190">
                  <c:v>0.99999999999999989</c:v>
                </c:pt>
                <c:pt idx="191">
                  <c:v>0.99999999999999989</c:v>
                </c:pt>
                <c:pt idx="192">
                  <c:v>0.99999999999999989</c:v>
                </c:pt>
                <c:pt idx="193">
                  <c:v>0.99999999999999989</c:v>
                </c:pt>
                <c:pt idx="194">
                  <c:v>0.99999999999999989</c:v>
                </c:pt>
                <c:pt idx="195">
                  <c:v>0.99999999999999989</c:v>
                </c:pt>
                <c:pt idx="196">
                  <c:v>0.99999999999999989</c:v>
                </c:pt>
                <c:pt idx="197">
                  <c:v>0.99999999999999989</c:v>
                </c:pt>
                <c:pt idx="198">
                  <c:v>0.99999999999999989</c:v>
                </c:pt>
                <c:pt idx="199">
                  <c:v>0.99999999999999989</c:v>
                </c:pt>
                <c:pt idx="200">
                  <c:v>0.99999999999999989</c:v>
                </c:pt>
                <c:pt idx="201">
                  <c:v>0.99999999999999989</c:v>
                </c:pt>
                <c:pt idx="202">
                  <c:v>0.99999999999999989</c:v>
                </c:pt>
                <c:pt idx="203">
                  <c:v>0.99999999999999989</c:v>
                </c:pt>
                <c:pt idx="204">
                  <c:v>0.99999999999999989</c:v>
                </c:pt>
                <c:pt idx="205">
                  <c:v>0.99999999999999989</c:v>
                </c:pt>
                <c:pt idx="206">
                  <c:v>0.99999999999999989</c:v>
                </c:pt>
                <c:pt idx="207">
                  <c:v>0.99999999999999989</c:v>
                </c:pt>
                <c:pt idx="208">
                  <c:v>0.99999999999999989</c:v>
                </c:pt>
                <c:pt idx="209">
                  <c:v>0.99999999999999989</c:v>
                </c:pt>
                <c:pt idx="210">
                  <c:v>0.99999999999999989</c:v>
                </c:pt>
                <c:pt idx="211">
                  <c:v>0.99999999999999989</c:v>
                </c:pt>
                <c:pt idx="212">
                  <c:v>0.99999999999999989</c:v>
                </c:pt>
                <c:pt idx="213">
                  <c:v>0.99999999999999989</c:v>
                </c:pt>
                <c:pt idx="214">
                  <c:v>0.99999999999999989</c:v>
                </c:pt>
                <c:pt idx="215">
                  <c:v>0.99999999999999989</c:v>
                </c:pt>
                <c:pt idx="216">
                  <c:v>0.99999999999999989</c:v>
                </c:pt>
                <c:pt idx="217">
                  <c:v>0.99999999999999989</c:v>
                </c:pt>
                <c:pt idx="218">
                  <c:v>0.99999999999999989</c:v>
                </c:pt>
                <c:pt idx="219">
                  <c:v>0.99999999999999989</c:v>
                </c:pt>
                <c:pt idx="220">
                  <c:v>0.99999999999999989</c:v>
                </c:pt>
                <c:pt idx="221">
                  <c:v>0.99999999999999989</c:v>
                </c:pt>
                <c:pt idx="222">
                  <c:v>0.99999999999999989</c:v>
                </c:pt>
                <c:pt idx="223">
                  <c:v>0.99999999999999989</c:v>
                </c:pt>
                <c:pt idx="224">
                  <c:v>0.99999999999999989</c:v>
                </c:pt>
                <c:pt idx="225">
                  <c:v>0.99999999999999989</c:v>
                </c:pt>
                <c:pt idx="226">
                  <c:v>0.99999999999999989</c:v>
                </c:pt>
                <c:pt idx="227">
                  <c:v>0.99999999999999989</c:v>
                </c:pt>
                <c:pt idx="228">
                  <c:v>0.99999999999999989</c:v>
                </c:pt>
                <c:pt idx="229">
                  <c:v>0.99999999999999989</c:v>
                </c:pt>
                <c:pt idx="230">
                  <c:v>0.99999999999999989</c:v>
                </c:pt>
                <c:pt idx="231">
                  <c:v>0.99999999999999989</c:v>
                </c:pt>
                <c:pt idx="232">
                  <c:v>0.99999999999999989</c:v>
                </c:pt>
                <c:pt idx="233">
                  <c:v>0.99999999999999989</c:v>
                </c:pt>
                <c:pt idx="234">
                  <c:v>0.99999999999999989</c:v>
                </c:pt>
                <c:pt idx="235">
                  <c:v>0.99999999999999989</c:v>
                </c:pt>
                <c:pt idx="236">
                  <c:v>0.99999999999999989</c:v>
                </c:pt>
                <c:pt idx="237">
                  <c:v>0.99999999999999989</c:v>
                </c:pt>
                <c:pt idx="238">
                  <c:v>0.99999999999999989</c:v>
                </c:pt>
                <c:pt idx="239">
                  <c:v>0.99999999999999989</c:v>
                </c:pt>
                <c:pt idx="240">
                  <c:v>0.99999999999999989</c:v>
                </c:pt>
                <c:pt idx="241">
                  <c:v>0.99999999999999989</c:v>
                </c:pt>
                <c:pt idx="242">
                  <c:v>0.99999999999999989</c:v>
                </c:pt>
                <c:pt idx="243">
                  <c:v>0.99999999999999989</c:v>
                </c:pt>
                <c:pt idx="244">
                  <c:v>0.99999999999999989</c:v>
                </c:pt>
                <c:pt idx="245">
                  <c:v>0.99999999999999989</c:v>
                </c:pt>
                <c:pt idx="246">
                  <c:v>0.99999999999999989</c:v>
                </c:pt>
                <c:pt idx="247">
                  <c:v>0.99999999999999989</c:v>
                </c:pt>
                <c:pt idx="248">
                  <c:v>0.99999999999999989</c:v>
                </c:pt>
                <c:pt idx="249">
                  <c:v>0.99999999999999989</c:v>
                </c:pt>
                <c:pt idx="250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B5-4068-9763-E2DD6108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 sz="1800"/>
          </a:p>
        </c:rich>
      </c:tx>
      <c:layout>
        <c:manualLayout>
          <c:xMode val="edge"/>
          <c:yMode val="edge"/>
          <c:x val="0.24849580389931206"/>
          <c:y val="1.7900159670094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65882033396561E-2"/>
          <c:y val="6.0362681045582248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q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yVal>
            <c:numRef>
              <c:f>'Selection  &amp; Migration'!$C$7:$C$207</c:f>
              <c:numCache>
                <c:formatCode>0.0000</c:formatCode>
                <c:ptCount val="201"/>
                <c:pt idx="0">
                  <c:v>0</c:v>
                </c:pt>
                <c:pt idx="1">
                  <c:v>0.05</c:v>
                </c:pt>
                <c:pt idx="2">
                  <c:v>9.7048524262131064E-2</c:v>
                </c:pt>
                <c:pt idx="3">
                  <c:v>0.14057721778189941</c:v>
                </c:pt>
                <c:pt idx="4">
                  <c:v>0.18030861618244937</c:v>
                </c:pt>
                <c:pt idx="5">
                  <c:v>0.21619670872000119</c:v>
                </c:pt>
                <c:pt idx="6">
                  <c:v>0.24836039337865007</c:v>
                </c:pt>
                <c:pt idx="7">
                  <c:v>0.27702331618069204</c:v>
                </c:pt>
                <c:pt idx="8">
                  <c:v>0.30246613304846509</c:v>
                </c:pt>
                <c:pt idx="9">
                  <c:v>0.32499210410201929</c:v>
                </c:pt>
                <c:pt idx="10">
                  <c:v>0.34490427411336727</c:v>
                </c:pt>
                <c:pt idx="11">
                  <c:v>0.36249159321167984</c:v>
                </c:pt>
                <c:pt idx="12">
                  <c:v>0.37802139655260908</c:v>
                </c:pt>
                <c:pt idx="13">
                  <c:v>0.39173612369879574</c:v>
                </c:pt>
                <c:pt idx="14">
                  <c:v>0.40385269952981123</c:v>
                </c:pt>
                <c:pt idx="15">
                  <c:v>0.41456347606279947</c:v>
                </c:pt>
                <c:pt idx="16">
                  <c:v>0.42403800532148456</c:v>
                </c:pt>
                <c:pt idx="17">
                  <c:v>0.43242518031631011</c:v>
                </c:pt>
                <c:pt idx="18">
                  <c:v>0.43985546379506596</c:v>
                </c:pt>
                <c:pt idx="19">
                  <c:v>0.44644304456585587</c:v>
                </c:pt>
                <c:pt idx="20">
                  <c:v>0.45228783763373653</c:v>
                </c:pt>
                <c:pt idx="21">
                  <c:v>0.45747729142354759</c:v>
                </c:pt>
                <c:pt idx="22">
                  <c:v>0.46208799318617227</c:v>
                </c:pt>
                <c:pt idx="23">
                  <c:v>0.46618707928326242</c:v>
                </c:pt>
                <c:pt idx="24">
                  <c:v>0.46983346505153339</c:v>
                </c:pt>
                <c:pt idx="25">
                  <c:v>0.47307891237070082</c:v>
                </c:pt>
                <c:pt idx="26">
                  <c:v>0.4759689538140035</c:v>
                </c:pt>
                <c:pt idx="27">
                  <c:v>0.47854369154309906</c:v>
                </c:pt>
                <c:pt idx="28">
                  <c:v>0.48083848765159759</c:v>
                </c:pt>
                <c:pt idx="29">
                  <c:v>0.4828845608997358</c:v>
                </c:pt>
                <c:pt idx="30">
                  <c:v>0.48470950296743692</c:v>
                </c:pt>
                <c:pt idx="31">
                  <c:v>0.48633772562053329</c:v>
                </c:pt>
                <c:pt idx="32">
                  <c:v>0.48779084860218352</c:v>
                </c:pt>
                <c:pt idx="33">
                  <c:v>0.48908803665447786</c:v>
                </c:pt>
                <c:pt idx="34">
                  <c:v>0.49024629284659493</c:v>
                </c:pt>
                <c:pt idx="35">
                  <c:v>0.49128071432588138</c:v>
                </c:pt>
                <c:pt idx="36">
                  <c:v>0.49220471570116581</c:v>
                </c:pt>
                <c:pt idx="37">
                  <c:v>0.49303022449564099</c:v>
                </c:pt>
                <c:pt idx="38">
                  <c:v>0.4937678524519305</c:v>
                </c:pt>
                <c:pt idx="39">
                  <c:v>0.49442704591781766</c:v>
                </c:pt>
                <c:pt idx="40">
                  <c:v>0.4950162180725417</c:v>
                </c:pt>
                <c:pt idx="41">
                  <c:v>0.49554286535737996</c:v>
                </c:pt>
                <c:pt idx="42">
                  <c:v>0.49601367013906283</c:v>
                </c:pt>
                <c:pt idx="43">
                  <c:v>0.49643459135069773</c:v>
                </c:pt>
                <c:pt idx="44">
                  <c:v>0.49681094461410275</c:v>
                </c:pt>
                <c:pt idx="45">
                  <c:v>0.49714747314284979</c:v>
                </c:pt>
                <c:pt idx="46">
                  <c:v>0.49744841055110633</c:v>
                </c:pt>
                <c:pt idx="47">
                  <c:v>0.49771753654469214</c:v>
                </c:pt>
                <c:pt idx="48">
                  <c:v>0.49795822634359566</c:v>
                </c:pt>
                <c:pt idx="49">
                  <c:v>0.49817349457614712</c:v>
                </c:pt>
                <c:pt idx="50">
                  <c:v>0.49836603429130816</c:v>
                </c:pt>
                <c:pt idx="51">
                  <c:v>0.49853825165476251</c:v>
                </c:pt>
                <c:pt idx="52">
                  <c:v>0.49869229682471589</c:v>
                </c:pt>
                <c:pt idx="53">
                  <c:v>0.49883009144289137</c:v>
                </c:pt>
                <c:pt idx="54">
                  <c:v>0.49895335312376382</c:v>
                </c:pt>
                <c:pt idx="55">
                  <c:v>0.49906361727945786</c:v>
                </c:pt>
                <c:pt idx="56">
                  <c:v>0.49916225657796143</c:v>
                </c:pt>
                <c:pt idx="57">
                  <c:v>0.49925049829756329</c:v>
                </c:pt>
                <c:pt idx="58">
                  <c:v>0.49932943981001215</c:v>
                </c:pt>
                <c:pt idx="59">
                  <c:v>0.49940006239822676</c:v>
                </c:pt>
                <c:pt idx="60">
                  <c:v>0.49946324359096028</c:v>
                </c:pt>
                <c:pt idx="61">
                  <c:v>0.4995197681762128</c:v>
                </c:pt>
                <c:pt idx="62">
                  <c:v>0.49957033803702322</c:v>
                </c:pt>
                <c:pt idx="63">
                  <c:v>0.49961558093724823</c:v>
                </c:pt>
                <c:pt idx="64">
                  <c:v>0.49965605837077659</c:v>
                </c:pt>
                <c:pt idx="65">
                  <c:v>0.49969227257510468</c:v>
                </c:pt>
                <c:pt idx="66">
                  <c:v>0.4997246727991092</c:v>
                </c:pt>
                <c:pt idx="67">
                  <c:v>0.49975366090502316</c:v>
                </c:pt>
                <c:pt idx="68">
                  <c:v>0.49977959637590064</c:v>
                </c:pt>
                <c:pt idx="69">
                  <c:v>0.49980280079211359</c:v>
                </c:pt>
                <c:pt idx="70">
                  <c:v>0.49982356183354193</c:v>
                </c:pt>
                <c:pt idx="71">
                  <c:v>0.49984213685800183</c:v>
                </c:pt>
                <c:pt idx="72">
                  <c:v>0.49985875610101216</c:v>
                </c:pt>
                <c:pt idx="73">
                  <c:v>0.49987362553715425</c:v>
                </c:pt>
                <c:pt idx="74">
                  <c:v>0.4998869294389639</c:v>
                </c:pt>
                <c:pt idx="75">
                  <c:v>0.49989883266544721</c:v>
                </c:pt>
                <c:pt idx="76">
                  <c:v>0.49990948270888469</c:v>
                </c:pt>
                <c:pt idx="77">
                  <c:v>0.4999190115255292</c:v>
                </c:pt>
                <c:pt idx="78">
                  <c:v>0.49992753717307598</c:v>
                </c:pt>
                <c:pt idx="79">
                  <c:v>0.49993516527534926</c:v>
                </c:pt>
                <c:pt idx="80">
                  <c:v>0.49994199033247588</c:v>
                </c:pt>
                <c:pt idx="81">
                  <c:v>0.49994809689287767</c:v>
                </c:pt>
                <c:pt idx="82">
                  <c:v>0.49995356060168161</c:v>
                </c:pt>
                <c:pt idx="83">
                  <c:v>0.49995844913859899</c:v>
                </c:pt>
                <c:pt idx="84">
                  <c:v>0.49996282305694284</c:v>
                </c:pt>
                <c:pt idx="85">
                  <c:v>0.4999667365342173</c:v>
                </c:pt>
                <c:pt idx="86">
                  <c:v>0.49997023804360996</c:v>
                </c:pt>
                <c:pt idx="87">
                  <c:v>0.49997337095472927</c:v>
                </c:pt>
                <c:pt idx="88">
                  <c:v>0.49997617407105077</c:v>
                </c:pt>
                <c:pt idx="89">
                  <c:v>0.49997868211074414</c:v>
                </c:pt>
                <c:pt idx="90">
                  <c:v>0.49998092613685097</c:v>
                </c:pt>
                <c:pt idx="91">
                  <c:v>0.49998293394215154</c:v>
                </c:pt>
                <c:pt idx="92">
                  <c:v>0.49998473039349606</c:v>
                </c:pt>
                <c:pt idx="93">
                  <c:v>0.499986337739872</c:v>
                </c:pt>
                <c:pt idx="94">
                  <c:v>0.49998777588802823</c:v>
                </c:pt>
                <c:pt idx="95">
                  <c:v>0.49998906264907439</c:v>
                </c:pt>
                <c:pt idx="96">
                  <c:v>0.49999021395911275</c:v>
                </c:pt>
                <c:pt idx="97">
                  <c:v>0.49999124407663809</c:v>
                </c:pt>
                <c:pt idx="98">
                  <c:v>0.49999216575915245</c:v>
                </c:pt>
                <c:pt idx="99">
                  <c:v>0.49999299042118411</c:v>
                </c:pt>
                <c:pt idx="100">
                  <c:v>0.4999937282756689</c:v>
                </c:pt>
                <c:pt idx="101">
                  <c:v>0.49999438846044619</c:v>
                </c:pt>
                <c:pt idx="102">
                  <c:v>0.49999497915143704</c:v>
                </c:pt>
                <c:pt idx="103">
                  <c:v>0.49999550766390699</c:v>
                </c:pt>
                <c:pt idx="104">
                  <c:v>0.49999598054306749</c:v>
                </c:pt>
                <c:pt idx="105">
                  <c:v>0.49999640364513981</c:v>
                </c:pt>
                <c:pt idx="106">
                  <c:v>0.49999678220988408</c:v>
                </c:pt>
                <c:pt idx="107">
                  <c:v>0.49999712092549359</c:v>
                </c:pt>
                <c:pt idx="108">
                  <c:v>0.49999742398665675</c:v>
                </c:pt>
                <c:pt idx="109">
                  <c:v>0.49999769514650744</c:v>
                </c:pt>
                <c:pt idx="110">
                  <c:v>0.49999793776310603</c:v>
                </c:pt>
                <c:pt idx="111">
                  <c:v>0.49999815484102722</c:v>
                </c:pt>
                <c:pt idx="112">
                  <c:v>0.49999834906857038</c:v>
                </c:pt>
                <c:pt idx="113">
                  <c:v>0.49999852285105256</c:v>
                </c:pt>
                <c:pt idx="114">
                  <c:v>0.49999867834059675</c:v>
                </c:pt>
                <c:pt idx="115">
                  <c:v>0.49999881746278435</c:v>
                </c:pt>
                <c:pt idx="116">
                  <c:v>0.49999894194050215</c:v>
                </c:pt>
                <c:pt idx="117">
                  <c:v>0.49999905331527911</c:v>
                </c:pt>
                <c:pt idx="118">
                  <c:v>0.49999915296637681</c:v>
                </c:pt>
                <c:pt idx="119">
                  <c:v>0.49999924212787045</c:v>
                </c:pt>
                <c:pt idx="120">
                  <c:v>0.49999932190393181</c:v>
                </c:pt>
                <c:pt idx="121">
                  <c:v>0.49999939328250348</c:v>
                </c:pt>
                <c:pt idx="122">
                  <c:v>0.49999945714753369</c:v>
                </c:pt>
                <c:pt idx="123">
                  <c:v>0.49999951428992306</c:v>
                </c:pt>
                <c:pt idx="124">
                  <c:v>0.49999956541731916</c:v>
                </c:pt>
                <c:pt idx="125">
                  <c:v>0.49999961116288016</c:v>
                </c:pt>
                <c:pt idx="126">
                  <c:v>0.49999965209311587</c:v>
                </c:pt>
                <c:pt idx="127">
                  <c:v>0.49999968871490319</c:v>
                </c:pt>
                <c:pt idx="128">
                  <c:v>0.49999972148176353</c:v>
                </c:pt>
                <c:pt idx="129">
                  <c:v>0.49999975079947906</c:v>
                </c:pt>
                <c:pt idx="130">
                  <c:v>0.49999977703111798</c:v>
                </c:pt>
                <c:pt idx="131">
                  <c:v>0.4999998005015307</c:v>
                </c:pt>
                <c:pt idx="132">
                  <c:v>0.4999998215013729</c:v>
                </c:pt>
                <c:pt idx="133">
                  <c:v>0.49999984029070466</c:v>
                </c:pt>
                <c:pt idx="134">
                  <c:v>0.49999985710221151</c:v>
                </c:pt>
                <c:pt idx="135">
                  <c:v>0.49999987214408564</c:v>
                </c:pt>
                <c:pt idx="136">
                  <c:v>0.49999988560260428</c:v>
                </c:pt>
                <c:pt idx="137">
                  <c:v>0.49999989764443648</c:v>
                </c:pt>
                <c:pt idx="138">
                  <c:v>0.49999990841870717</c:v>
                </c:pt>
                <c:pt idx="139">
                  <c:v>0.49999991805884392</c:v>
                </c:pt>
                <c:pt idx="140">
                  <c:v>0.49999992668422932</c:v>
                </c:pt>
                <c:pt idx="141">
                  <c:v>0.49999993440167928</c:v>
                </c:pt>
                <c:pt idx="142">
                  <c:v>0.499999941306766</c:v>
                </c:pt>
                <c:pt idx="143">
                  <c:v>0.49999994748500143</c:v>
                </c:pt>
                <c:pt idx="144">
                  <c:v>0.49999995301289624</c:v>
                </c:pt>
                <c:pt idx="145">
                  <c:v>0.49999995795890734</c:v>
                </c:pt>
                <c:pt idx="146">
                  <c:v>0.49999996238428568</c:v>
                </c:pt>
                <c:pt idx="147">
                  <c:v>0.49999996634383465</c:v>
                </c:pt>
                <c:pt idx="148">
                  <c:v>0.49999996988658896</c:v>
                </c:pt>
                <c:pt idx="149">
                  <c:v>0.49999997305642174</c:v>
                </c:pt>
                <c:pt idx="150">
                  <c:v>0.49999997589258793</c:v>
                </c:pt>
                <c:pt idx="151">
                  <c:v>0.49999997843021027</c:v>
                </c:pt>
                <c:pt idx="152">
                  <c:v>0.49999998070071444</c:v>
                </c:pt>
                <c:pt idx="153">
                  <c:v>0.49999998273221818</c:v>
                </c:pt>
                <c:pt idx="154">
                  <c:v>0.49999998454987943</c:v>
                </c:pt>
                <c:pt idx="155">
                  <c:v>0.49999998617620789</c:v>
                </c:pt>
                <c:pt idx="156">
                  <c:v>0.4999999876313439</c:v>
                </c:pt>
                <c:pt idx="157">
                  <c:v>0.49999998893330766</c:v>
                </c:pt>
                <c:pt idx="158">
                  <c:v>0.49999999009822266</c:v>
                </c:pt>
                <c:pt idx="159">
                  <c:v>0.49999999114051497</c:v>
                </c:pt>
                <c:pt idx="160">
                  <c:v>0.49999999207309231</c:v>
                </c:pt>
                <c:pt idx="161">
                  <c:v>0.49999999290750363</c:v>
                </c:pt>
                <c:pt idx="162">
                  <c:v>0.49999999365408215</c:v>
                </c:pt>
                <c:pt idx="163">
                  <c:v>0.49999999432207348</c:v>
                </c:pt>
                <c:pt idx="164">
                  <c:v>0.49999999491974989</c:v>
                </c:pt>
                <c:pt idx="165">
                  <c:v>0.49999999545451301</c:v>
                </c:pt>
                <c:pt idx="166">
                  <c:v>0.49999999593298528</c:v>
                </c:pt>
                <c:pt idx="167">
                  <c:v>0.49999999636109205</c:v>
                </c:pt>
                <c:pt idx="168">
                  <c:v>0.49999999674413498</c:v>
                </c:pt>
                <c:pt idx="169">
                  <c:v>0.49999999708685761</c:v>
                </c:pt>
                <c:pt idx="170">
                  <c:v>0.49999999739350415</c:v>
                </c:pt>
                <c:pt idx="171">
                  <c:v>0.49999999766787212</c:v>
                </c:pt>
                <c:pt idx="172">
                  <c:v>0.49999999791335925</c:v>
                </c:pt>
                <c:pt idx="173">
                  <c:v>0.49999999813300561</c:v>
                </c:pt>
                <c:pt idx="174">
                  <c:v>0.49999999832953129</c:v>
                </c:pt>
                <c:pt idx="175">
                  <c:v>0.49999999850537008</c:v>
                </c:pt>
                <c:pt idx="176">
                  <c:v>0.49999999866269956</c:v>
                </c:pt>
                <c:pt idx="177">
                  <c:v>0.49999999880346796</c:v>
                </c:pt>
                <c:pt idx="178">
                  <c:v>0.49999999892941865</c:v>
                </c:pt>
                <c:pt idx="179">
                  <c:v>0.4999999990421114</c:v>
                </c:pt>
                <c:pt idx="180">
                  <c:v>0.49999999914294174</c:v>
                </c:pt>
                <c:pt idx="181">
                  <c:v>0.49999999923315841</c:v>
                </c:pt>
                <c:pt idx="182">
                  <c:v>0.49999999931387856</c:v>
                </c:pt>
                <c:pt idx="183">
                  <c:v>0.49999999938610185</c:v>
                </c:pt>
                <c:pt idx="184">
                  <c:v>0.49999999945072265</c:v>
                </c:pt>
                <c:pt idx="185">
                  <c:v>0.49999999950854129</c:v>
                </c:pt>
                <c:pt idx="186">
                  <c:v>0.49999999956027374</c:v>
                </c:pt>
                <c:pt idx="187">
                  <c:v>0.49999999960656072</c:v>
                </c:pt>
                <c:pt idx="188">
                  <c:v>0.49999999964797537</c:v>
                </c:pt>
                <c:pt idx="189">
                  <c:v>0.49999999968503056</c:v>
                </c:pt>
                <c:pt idx="190">
                  <c:v>0.49999999971818521</c:v>
                </c:pt>
                <c:pt idx="191">
                  <c:v>0.49999999974784992</c:v>
                </c:pt>
                <c:pt idx="192">
                  <c:v>0.49999999977439202</c:v>
                </c:pt>
                <c:pt idx="193">
                  <c:v>0.49999999979814019</c:v>
                </c:pt>
                <c:pt idx="194">
                  <c:v>0.49999999981938853</c:v>
                </c:pt>
                <c:pt idx="195">
                  <c:v>0.49999999983840027</c:v>
                </c:pt>
                <c:pt idx="196">
                  <c:v>0.49999999985541077</c:v>
                </c:pt>
                <c:pt idx="197">
                  <c:v>0.49999999987063065</c:v>
                </c:pt>
                <c:pt idx="198">
                  <c:v>0.49999999988424843</c:v>
                </c:pt>
                <c:pt idx="199">
                  <c:v>0.49999999989643279</c:v>
                </c:pt>
                <c:pt idx="200">
                  <c:v>0.49999999990733457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6-4DE8-8BC6-2F0DE550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800" i="1"/>
              <a:t>d</a:t>
            </a:r>
            <a:r>
              <a:rPr lang="en-US" sz="1800" b="1">
                <a:solidFill>
                  <a:srgbClr val="7030A0"/>
                </a:solidFill>
              </a:rPr>
              <a:t>q</a:t>
            </a:r>
            <a:r>
              <a:rPr lang="en-US" sz="1800"/>
              <a:t> due to selection</a:t>
            </a:r>
            <a:r>
              <a:rPr lang="en-US" sz="1800" baseline="0"/>
              <a:t> &amp; </a:t>
            </a:r>
            <a:r>
              <a:rPr lang="en-US" sz="1800"/>
              <a:t>migration</a:t>
            </a:r>
          </a:p>
        </c:rich>
      </c:tx>
      <c:layout>
        <c:manualLayout>
          <c:xMode val="edge"/>
          <c:yMode val="edge"/>
          <c:x val="0.248495770046782"/>
          <c:y val="1.23001499812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65935084186419E-2"/>
          <c:y val="6.0287578624048439E-2"/>
          <c:w val="0.89683999960777006"/>
          <c:h val="0.86067679731915403"/>
        </c:manualLayout>
      </c:layout>
      <c:scatterChart>
        <c:scatterStyle val="lineMarker"/>
        <c:varyColors val="0"/>
        <c:ser>
          <c:idx val="1"/>
          <c:order val="0"/>
          <c:tx>
            <c:v>m + dq</c:v>
          </c:tx>
          <c:marker>
            <c:symbol val="none"/>
          </c:marker>
          <c:yVal>
            <c:numRef>
              <c:f>'Selection  &amp; Migration'!$P$7:$P$207</c:f>
              <c:numCache>
                <c:formatCode>0.0000</c:formatCode>
                <c:ptCount val="201"/>
                <c:pt idx="0">
                  <c:v>0.05</c:v>
                </c:pt>
                <c:pt idx="1">
                  <c:v>4.95247623811906E-2</c:v>
                </c:pt>
                <c:pt idx="2">
                  <c:v>4.8295915508289392E-2</c:v>
                </c:pt>
                <c:pt idx="3">
                  <c:v>4.6589746620678892E-2</c:v>
                </c:pt>
                <c:pt idx="4">
                  <c:v>4.4635287733341369E-2</c:v>
                </c:pt>
                <c:pt idx="5">
                  <c:v>4.2603705362788361E-2</c:v>
                </c:pt>
                <c:pt idx="6">
                  <c:v>4.0611518390499424E-2</c:v>
                </c:pt>
                <c:pt idx="7">
                  <c:v>3.8730508080850171E-2</c:v>
                </c:pt>
                <c:pt idx="8">
                  <c:v>3.6999239690502624E-2</c:v>
                </c:pt>
                <c:pt idx="9">
                  <c:v>3.5433447596262074E-2</c:v>
                </c:pt>
                <c:pt idx="10">
                  <c:v>3.4034245056822093E-2</c:v>
                </c:pt>
                <c:pt idx="11">
                  <c:v>3.2794087370013936E-2</c:v>
                </c:pt>
                <c:pt idx="12">
                  <c:v>3.1700838919807517E-2</c:v>
                </c:pt>
                <c:pt idx="13">
                  <c:v>3.0740402122058221E-2</c:v>
                </c:pt>
                <c:pt idx="14">
                  <c:v>2.9898327904714535E-2</c:v>
                </c:pt>
                <c:pt idx="15">
                  <c:v>2.916074006507904E-2</c:v>
                </c:pt>
                <c:pt idx="16">
                  <c:v>2.8514816064105063E-2</c:v>
                </c:pt>
                <c:pt idx="17">
                  <c:v>2.794899209954883E-2</c:v>
                </c:pt>
                <c:pt idx="18">
                  <c:v>2.7453004168992906E-2</c:v>
                </c:pt>
                <c:pt idx="19">
                  <c:v>2.7017837153866835E-2</c:v>
                </c:pt>
                <c:pt idx="20">
                  <c:v>2.6635627022629432E-2</c:v>
                </c:pt>
                <c:pt idx="21">
                  <c:v>2.6299543509265343E-2</c:v>
                </c:pt>
                <c:pt idx="22">
                  <c:v>2.6003669217261906E-2</c:v>
                </c:pt>
                <c:pt idx="23">
                  <c:v>2.5742883928878021E-2</c:v>
                </c:pt>
                <c:pt idx="24">
                  <c:v>2.5512758496572779E-2</c:v>
                </c:pt>
                <c:pt idx="25">
                  <c:v>2.530946006509242E-2</c:v>
                </c:pt>
                <c:pt idx="26">
                  <c:v>2.5129668862942912E-2</c:v>
                </c:pt>
                <c:pt idx="27">
                  <c:v>2.4970505984898424E-2</c:v>
                </c:pt>
                <c:pt idx="28">
                  <c:v>2.4829471190229609E-2</c:v>
                </c:pt>
                <c:pt idx="29">
                  <c:v>2.4704389592303082E-2</c:v>
                </c:pt>
                <c:pt idx="30">
                  <c:v>2.4593366106808685E-2</c:v>
                </c:pt>
                <c:pt idx="31">
                  <c:v>2.4494746592291505E-2</c:v>
                </c:pt>
                <c:pt idx="32">
                  <c:v>2.4407084718319566E-2</c:v>
                </c:pt>
                <c:pt idx="33">
                  <c:v>2.4329113710358945E-2</c:v>
                </c:pt>
                <c:pt idx="34">
                  <c:v>2.4259722233280212E-2</c:v>
                </c:pt>
                <c:pt idx="35">
                  <c:v>2.4197933780608985E-2</c:v>
                </c:pt>
                <c:pt idx="36">
                  <c:v>2.4142889031087904E-2</c:v>
                </c:pt>
                <c:pt idx="37">
                  <c:v>2.4093830716917449E-2</c:v>
                </c:pt>
                <c:pt idx="38">
                  <c:v>2.4050090619456576E-2</c:v>
                </c:pt>
                <c:pt idx="39">
                  <c:v>2.4011078369068385E-2</c:v>
                </c:pt>
                <c:pt idx="40">
                  <c:v>2.3976271777332005E-2</c:v>
                </c:pt>
                <c:pt idx="41">
                  <c:v>2.394520847321251E-2</c:v>
                </c:pt>
                <c:pt idx="42">
                  <c:v>2.3917478651145373E-2</c:v>
                </c:pt>
                <c:pt idx="43">
                  <c:v>2.389271876941048E-2</c:v>
                </c:pt>
                <c:pt idx="44">
                  <c:v>2.3870606062581314E-2</c:v>
                </c:pt>
                <c:pt idx="45">
                  <c:v>2.3850853753051661E-2</c:v>
                </c:pt>
                <c:pt idx="46">
                  <c:v>2.383320686435908E-2</c:v>
                </c:pt>
                <c:pt idx="47">
                  <c:v>2.3817438553829617E-2</c:v>
                </c:pt>
                <c:pt idx="48">
                  <c:v>2.380334689445399E-2</c:v>
                </c:pt>
                <c:pt idx="49">
                  <c:v>2.3790752046282549E-2</c:v>
                </c:pt>
                <c:pt idx="50">
                  <c:v>2.3779493766336611E-2</c:v>
                </c:pt>
                <c:pt idx="51">
                  <c:v>2.376942921335953E-2</c:v>
                </c:pt>
                <c:pt idx="52">
                  <c:v>2.3760431009906612E-2</c:v>
                </c:pt>
                <c:pt idx="53">
                  <c:v>2.3752385529491608E-2</c:v>
                </c:pt>
                <c:pt idx="54">
                  <c:v>2.3745191380928708E-2</c:v>
                </c:pt>
                <c:pt idx="55">
                  <c:v>2.3738758065764729E-2</c:v>
                </c:pt>
                <c:pt idx="56">
                  <c:v>2.3733004787894689E-2</c:v>
                </c:pt>
                <c:pt idx="57">
                  <c:v>2.3727859397186395E-2</c:v>
                </c:pt>
                <c:pt idx="58">
                  <c:v>2.3723257451279196E-2</c:v>
                </c:pt>
                <c:pt idx="59">
                  <c:v>2.3719141381731451E-2</c:v>
                </c:pt>
                <c:pt idx="60">
                  <c:v>2.3715459752421612E-2</c:v>
                </c:pt>
                <c:pt idx="61">
                  <c:v>2.3712166599601153E-2</c:v>
                </c:pt>
                <c:pt idx="62">
                  <c:v>2.3709220844290741E-2</c:v>
                </c:pt>
                <c:pt idx="63">
                  <c:v>2.3706585768832403E-2</c:v>
                </c:pt>
                <c:pt idx="64">
                  <c:v>2.3704228550386269E-2</c:v>
                </c:pt>
                <c:pt idx="65">
                  <c:v>2.3702119845010337E-2</c:v>
                </c:pt>
                <c:pt idx="66">
                  <c:v>2.3700233416704672E-2</c:v>
                </c:pt>
                <c:pt idx="67">
                  <c:v>2.3698545806451227E-2</c:v>
                </c:pt>
                <c:pt idx="68">
                  <c:v>2.3697036036850517E-2</c:v>
                </c:pt>
                <c:pt idx="69">
                  <c:v>2.3695685348456917E-2</c:v>
                </c:pt>
                <c:pt idx="70">
                  <c:v>2.3694476964354779E-2</c:v>
                </c:pt>
                <c:pt idx="71">
                  <c:v>2.3693395879905717E-2</c:v>
                </c:pt>
                <c:pt idx="72">
                  <c:v>2.3692428674939738E-2</c:v>
                </c:pt>
                <c:pt idx="73">
                  <c:v>2.3691563345965703E-2</c:v>
                </c:pt>
                <c:pt idx="74">
                  <c:v>2.3690789156243765E-2</c:v>
                </c:pt>
                <c:pt idx="75">
                  <c:v>2.3690096501799887E-2</c:v>
                </c:pt>
                <c:pt idx="76">
                  <c:v>2.3689476791672368E-2</c:v>
                </c:pt>
                <c:pt idx="77">
                  <c:v>2.3688922340866624E-2</c:v>
                </c:pt>
                <c:pt idx="78">
                  <c:v>2.3688426274660151E-2</c:v>
                </c:pt>
                <c:pt idx="79">
                  <c:v>2.3687982443046443E-2</c:v>
                </c:pt>
                <c:pt idx="80">
                  <c:v>2.3687585344237493E-2</c:v>
                </c:pt>
                <c:pt idx="81">
                  <c:v>2.3687230056260909E-2</c:v>
                </c:pt>
                <c:pt idx="82">
                  <c:v>2.3686912175791056E-2</c:v>
                </c:pt>
                <c:pt idx="83">
                  <c:v>2.3686627763446114E-2</c:v>
                </c:pt>
                <c:pt idx="84">
                  <c:v>2.3686373294864931E-2</c:v>
                </c:pt>
                <c:pt idx="85">
                  <c:v>2.3686145616951093E-2</c:v>
                </c:pt>
                <c:pt idx="86">
                  <c:v>2.3685941908736689E-2</c:v>
                </c:pt>
                <c:pt idx="87">
                  <c:v>2.3685759646376824E-2</c:v>
                </c:pt>
                <c:pt idx="88">
                  <c:v>2.3685596571837823E-2</c:v>
                </c:pt>
                <c:pt idx="89">
                  <c:v>2.3685450664888499E-2</c:v>
                </c:pt>
                <c:pt idx="90">
                  <c:v>2.3685320118045427E-2</c:v>
                </c:pt>
                <c:pt idx="91">
                  <c:v>2.3685203314160141E-2</c:v>
                </c:pt>
                <c:pt idx="92">
                  <c:v>2.3685098806369202E-2</c:v>
                </c:pt>
                <c:pt idx="93">
                  <c:v>2.3685005300157713E-2</c:v>
                </c:pt>
                <c:pt idx="94">
                  <c:v>2.3684921637313228E-2</c:v>
                </c:pt>
                <c:pt idx="95">
                  <c:v>2.3684846781570613E-2</c:v>
                </c:pt>
                <c:pt idx="96">
                  <c:v>2.3684779805769447E-2</c:v>
                </c:pt>
                <c:pt idx="97">
                  <c:v>2.368471988036451E-2</c:v>
                </c:pt>
                <c:pt idx="98">
                  <c:v>2.368466626314663E-2</c:v>
                </c:pt>
                <c:pt idx="99">
                  <c:v>2.3684618290046304E-2</c:v>
                </c:pt>
                <c:pt idx="100">
                  <c:v>2.3684575366906043E-2</c:v>
                </c:pt>
                <c:pt idx="101">
                  <c:v>2.3684536962119172E-2</c:v>
                </c:pt>
                <c:pt idx="102">
                  <c:v>2.3684502600044007E-2</c:v>
                </c:pt>
                <c:pt idx="103">
                  <c:v>2.3684471855111484E-2</c:v>
                </c:pt>
                <c:pt idx="104">
                  <c:v>2.3684444346553379E-2</c:v>
                </c:pt>
                <c:pt idx="105">
                  <c:v>2.368441973368559E-2</c:v>
                </c:pt>
                <c:pt idx="106">
                  <c:v>2.3684397711688111E-2</c:v>
                </c:pt>
                <c:pt idx="107">
                  <c:v>2.3684378007829351E-2</c:v>
                </c:pt>
                <c:pt idx="108">
                  <c:v>2.3684360378087986E-2</c:v>
                </c:pt>
                <c:pt idx="109">
                  <c:v>2.3684344604130485E-2</c:v>
                </c:pt>
                <c:pt idx="110">
                  <c:v>2.3684330490606857E-2</c:v>
                </c:pt>
                <c:pt idx="111">
                  <c:v>2.3684317862731154E-2</c:v>
                </c:pt>
                <c:pt idx="112">
                  <c:v>2.368430656411661E-2</c:v>
                </c:pt>
                <c:pt idx="113">
                  <c:v>2.3684296454838792E-2</c:v>
                </c:pt>
                <c:pt idx="114">
                  <c:v>2.3684287409702586E-2</c:v>
                </c:pt>
                <c:pt idx="115">
                  <c:v>2.3684279316691665E-2</c:v>
                </c:pt>
                <c:pt idx="116">
                  <c:v>2.3684272075581193E-2</c:v>
                </c:pt>
                <c:pt idx="117">
                  <c:v>2.3684265596696518E-2</c:v>
                </c:pt>
                <c:pt idx="118">
                  <c:v>2.3684259799802619E-2</c:v>
                </c:pt>
                <c:pt idx="119">
                  <c:v>2.3684254613110422E-2</c:v>
                </c:pt>
                <c:pt idx="120">
                  <c:v>2.3684249972387692E-2</c:v>
                </c:pt>
                <c:pt idx="121">
                  <c:v>2.3684245820163582E-2</c:v>
                </c:pt>
                <c:pt idx="122">
                  <c:v>2.3684242105016903E-2</c:v>
                </c:pt>
                <c:pt idx="123">
                  <c:v>2.3684238780939251E-2</c:v>
                </c:pt>
                <c:pt idx="124">
                  <c:v>2.3684235806765274E-2</c:v>
                </c:pt>
                <c:pt idx="125">
                  <c:v>2.3684233145662866E-2</c:v>
                </c:pt>
                <c:pt idx="126">
                  <c:v>2.3684230764676989E-2</c:v>
                </c:pt>
                <c:pt idx="127">
                  <c:v>2.3684228634321597E-2</c:v>
                </c:pt>
                <c:pt idx="128">
                  <c:v>2.3684226728214457E-2</c:v>
                </c:pt>
                <c:pt idx="129">
                  <c:v>2.3684225022750423E-2</c:v>
                </c:pt>
                <c:pt idx="130">
                  <c:v>2.3684223496809129E-2</c:v>
                </c:pt>
                <c:pt idx="131">
                  <c:v>2.3684222131493394E-2</c:v>
                </c:pt>
                <c:pt idx="132">
                  <c:v>2.3684220909895231E-2</c:v>
                </c:pt>
                <c:pt idx="133">
                  <c:v>2.3684219816886457E-2</c:v>
                </c:pt>
                <c:pt idx="134">
                  <c:v>2.3684218838931317E-2</c:v>
                </c:pt>
                <c:pt idx="135">
                  <c:v>2.3684217963918893E-2</c:v>
                </c:pt>
                <c:pt idx="136">
                  <c:v>2.3684217181013094E-2</c:v>
                </c:pt>
                <c:pt idx="137">
                  <c:v>2.3684216480518473E-2</c:v>
                </c:pt>
                <c:pt idx="138">
                  <c:v>2.3684215853760158E-2</c:v>
                </c:pt>
                <c:pt idx="139">
                  <c:v>2.368421529297644E-2</c:v>
                </c:pt>
                <c:pt idx="140">
                  <c:v>2.3684214791222593E-2</c:v>
                </c:pt>
                <c:pt idx="141">
                  <c:v>2.368421434228497E-2</c:v>
                </c:pt>
                <c:pt idx="142">
                  <c:v>2.3684213940603948E-2</c:v>
                </c:pt>
                <c:pt idx="143">
                  <c:v>2.3684213581205156E-2</c:v>
                </c:pt>
                <c:pt idx="144">
                  <c:v>2.3684213259637821E-2</c:v>
                </c:pt>
                <c:pt idx="145">
                  <c:v>2.3684212971919683E-2</c:v>
                </c:pt>
                <c:pt idx="146">
                  <c:v>2.3684212714487667E-2</c:v>
                </c:pt>
                <c:pt idx="147">
                  <c:v>2.3684212484153772E-2</c:v>
                </c:pt>
                <c:pt idx="148">
                  <c:v>2.3684212278065553E-2</c:v>
                </c:pt>
                <c:pt idx="149">
                  <c:v>2.3684212093670831E-2</c:v>
                </c:pt>
                <c:pt idx="150">
                  <c:v>2.368421192868608E-2</c:v>
                </c:pt>
                <c:pt idx="151">
                  <c:v>2.3684211781068151E-2</c:v>
                </c:pt>
                <c:pt idx="152">
                  <c:v>2.368421164898895E-2</c:v>
                </c:pt>
                <c:pt idx="153">
                  <c:v>2.3684211530812828E-2</c:v>
                </c:pt>
                <c:pt idx="154">
                  <c:v>2.3684211425076297E-2</c:v>
                </c:pt>
                <c:pt idx="155">
                  <c:v>2.3684211330469929E-2</c:v>
                </c:pt>
                <c:pt idx="156">
                  <c:v>2.3684211245822123E-2</c:v>
                </c:pt>
                <c:pt idx="157">
                  <c:v>2.3684211170084613E-2</c:v>
                </c:pt>
                <c:pt idx="158">
                  <c:v>2.3684211102319476E-2</c:v>
                </c:pt>
                <c:pt idx="159">
                  <c:v>2.3684211041687511E-2</c:v>
                </c:pt>
                <c:pt idx="160">
                  <c:v>2.3684210987437854E-2</c:v>
                </c:pt>
                <c:pt idx="161">
                  <c:v>2.3684210938898696E-2</c:v>
                </c:pt>
                <c:pt idx="162">
                  <c:v>2.3684210895468918E-2</c:v>
                </c:pt>
                <c:pt idx="163">
                  <c:v>2.3684210856610693E-2</c:v>
                </c:pt>
                <c:pt idx="164">
                  <c:v>2.3684210821842813E-2</c:v>
                </c:pt>
                <c:pt idx="165">
                  <c:v>2.3684210790734708E-2</c:v>
                </c:pt>
                <c:pt idx="166">
                  <c:v>2.3684210762901146E-2</c:v>
                </c:pt>
                <c:pt idx="167">
                  <c:v>2.3684210737997421E-2</c:v>
                </c:pt>
                <c:pt idx="168">
                  <c:v>2.3684210715715151E-2</c:v>
                </c:pt>
                <c:pt idx="169">
                  <c:v>2.3684210695778373E-2</c:v>
                </c:pt>
                <c:pt idx="170">
                  <c:v>2.3684210677940212E-2</c:v>
                </c:pt>
                <c:pt idx="171">
                  <c:v>2.3684210661979749E-2</c:v>
                </c:pt>
                <c:pt idx="172">
                  <c:v>2.3684210647699329E-2</c:v>
                </c:pt>
                <c:pt idx="173">
                  <c:v>2.3684210634922123E-2</c:v>
                </c:pt>
                <c:pt idx="174">
                  <c:v>2.3684210623489878E-2</c:v>
                </c:pt>
                <c:pt idx="175">
                  <c:v>2.3684210613261029E-2</c:v>
                </c:pt>
                <c:pt idx="176">
                  <c:v>2.3684210604108899E-2</c:v>
                </c:pt>
                <c:pt idx="177">
                  <c:v>2.3684210595920154E-2</c:v>
                </c:pt>
                <c:pt idx="178">
                  <c:v>2.3684210588593383E-2</c:v>
                </c:pt>
                <c:pt idx="179">
                  <c:v>2.3684210582037853E-2</c:v>
                </c:pt>
                <c:pt idx="180">
                  <c:v>2.3684210576172374E-2</c:v>
                </c:pt>
                <c:pt idx="181">
                  <c:v>2.3684210570924312E-2</c:v>
                </c:pt>
                <c:pt idx="182">
                  <c:v>2.3684210566228679E-2</c:v>
                </c:pt>
                <c:pt idx="183">
                  <c:v>2.3684210562027325E-2</c:v>
                </c:pt>
                <c:pt idx="184">
                  <c:v>2.3684210558268224E-2</c:v>
                </c:pt>
                <c:pt idx="185">
                  <c:v>2.368421055490481E-2</c:v>
                </c:pt>
                <c:pt idx="186">
                  <c:v>2.3684210551895443E-2</c:v>
                </c:pt>
                <c:pt idx="187">
                  <c:v>2.3684210549202851E-2</c:v>
                </c:pt>
                <c:pt idx="188">
                  <c:v>2.3684210546793687E-2</c:v>
                </c:pt>
                <c:pt idx="189">
                  <c:v>2.368421054463812E-2</c:v>
                </c:pt>
                <c:pt idx="190">
                  <c:v>2.3684210542709458E-2</c:v>
                </c:pt>
                <c:pt idx="191">
                  <c:v>2.3684210540983811E-2</c:v>
                </c:pt>
                <c:pt idx="192">
                  <c:v>2.3684210539439809E-2</c:v>
                </c:pt>
                <c:pt idx="193">
                  <c:v>2.3684210538058335E-2</c:v>
                </c:pt>
                <c:pt idx="194">
                  <c:v>2.3684210536822285E-2</c:v>
                </c:pt>
                <c:pt idx="195">
                  <c:v>2.368421053571634E-2</c:v>
                </c:pt>
                <c:pt idx="196">
                  <c:v>2.3684210534726805E-2</c:v>
                </c:pt>
                <c:pt idx="197">
                  <c:v>2.368421053384144E-2</c:v>
                </c:pt>
                <c:pt idx="198">
                  <c:v>2.3684210533049269E-2</c:v>
                </c:pt>
                <c:pt idx="199">
                  <c:v>2.3684210532340485E-2</c:v>
                </c:pt>
                <c:pt idx="200">
                  <c:v>2.3684210531706312E-2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F-41B1-9DB0-556EBFD6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35717630618507E-2"/>
          <c:y val="2.1049411820243332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'Selection  &amp; Migration'!$C$7:$C$107</c:f>
              <c:numCache>
                <c:formatCode>0.0000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9.7048524262131064E-2</c:v>
                </c:pt>
                <c:pt idx="3">
                  <c:v>0.14057721778189941</c:v>
                </c:pt>
                <c:pt idx="4">
                  <c:v>0.18030861618244937</c:v>
                </c:pt>
                <c:pt idx="5">
                  <c:v>0.21619670872000119</c:v>
                </c:pt>
                <c:pt idx="6">
                  <c:v>0.24836039337865007</c:v>
                </c:pt>
                <c:pt idx="7">
                  <c:v>0.27702331618069204</c:v>
                </c:pt>
                <c:pt idx="8">
                  <c:v>0.30246613304846509</c:v>
                </c:pt>
                <c:pt idx="9">
                  <c:v>0.32499210410201929</c:v>
                </c:pt>
                <c:pt idx="10">
                  <c:v>0.34490427411336727</c:v>
                </c:pt>
                <c:pt idx="11">
                  <c:v>0.36249159321167984</c:v>
                </c:pt>
                <c:pt idx="12">
                  <c:v>0.37802139655260908</c:v>
                </c:pt>
                <c:pt idx="13">
                  <c:v>0.39173612369879574</c:v>
                </c:pt>
                <c:pt idx="14">
                  <c:v>0.40385269952981123</c:v>
                </c:pt>
                <c:pt idx="15">
                  <c:v>0.41456347606279947</c:v>
                </c:pt>
                <c:pt idx="16">
                  <c:v>0.42403800532148456</c:v>
                </c:pt>
                <c:pt idx="17">
                  <c:v>0.43242518031631011</c:v>
                </c:pt>
                <c:pt idx="18">
                  <c:v>0.43985546379506596</c:v>
                </c:pt>
                <c:pt idx="19">
                  <c:v>0.44644304456585587</c:v>
                </c:pt>
                <c:pt idx="20">
                  <c:v>0.45228783763373653</c:v>
                </c:pt>
                <c:pt idx="21">
                  <c:v>0.45747729142354759</c:v>
                </c:pt>
                <c:pt idx="22">
                  <c:v>0.46208799318617227</c:v>
                </c:pt>
                <c:pt idx="23">
                  <c:v>0.46618707928326242</c:v>
                </c:pt>
                <c:pt idx="24">
                  <c:v>0.46983346505153339</c:v>
                </c:pt>
                <c:pt idx="25">
                  <c:v>0.47307891237070082</c:v>
                </c:pt>
                <c:pt idx="26">
                  <c:v>0.4759689538140035</c:v>
                </c:pt>
                <c:pt idx="27">
                  <c:v>0.47854369154309906</c:v>
                </c:pt>
                <c:pt idx="28">
                  <c:v>0.48083848765159759</c:v>
                </c:pt>
                <c:pt idx="29">
                  <c:v>0.4828845608997358</c:v>
                </c:pt>
                <c:pt idx="30">
                  <c:v>0.48470950296743692</c:v>
                </c:pt>
                <c:pt idx="31">
                  <c:v>0.48633772562053329</c:v>
                </c:pt>
                <c:pt idx="32">
                  <c:v>0.48779084860218352</c:v>
                </c:pt>
                <c:pt idx="33">
                  <c:v>0.48908803665447786</c:v>
                </c:pt>
                <c:pt idx="34">
                  <c:v>0.49024629284659493</c:v>
                </c:pt>
                <c:pt idx="35">
                  <c:v>0.49128071432588138</c:v>
                </c:pt>
                <c:pt idx="36">
                  <c:v>0.49220471570116581</c:v>
                </c:pt>
                <c:pt idx="37">
                  <c:v>0.49303022449564099</c:v>
                </c:pt>
                <c:pt idx="38">
                  <c:v>0.4937678524519305</c:v>
                </c:pt>
                <c:pt idx="39">
                  <c:v>0.49442704591781766</c:v>
                </c:pt>
                <c:pt idx="40">
                  <c:v>0.4950162180725417</c:v>
                </c:pt>
                <c:pt idx="41">
                  <c:v>0.49554286535737996</c:v>
                </c:pt>
                <c:pt idx="42">
                  <c:v>0.49601367013906283</c:v>
                </c:pt>
                <c:pt idx="43">
                  <c:v>0.49643459135069773</c:v>
                </c:pt>
                <c:pt idx="44">
                  <c:v>0.49681094461410275</c:v>
                </c:pt>
                <c:pt idx="45">
                  <c:v>0.49714747314284979</c:v>
                </c:pt>
                <c:pt idx="46">
                  <c:v>0.49744841055110633</c:v>
                </c:pt>
                <c:pt idx="47">
                  <c:v>0.49771753654469214</c:v>
                </c:pt>
                <c:pt idx="48">
                  <c:v>0.49795822634359566</c:v>
                </c:pt>
                <c:pt idx="49">
                  <c:v>0.49817349457614712</c:v>
                </c:pt>
                <c:pt idx="50">
                  <c:v>0.49836603429130816</c:v>
                </c:pt>
                <c:pt idx="51">
                  <c:v>0.49853825165476251</c:v>
                </c:pt>
                <c:pt idx="52">
                  <c:v>0.49869229682471589</c:v>
                </c:pt>
                <c:pt idx="53">
                  <c:v>0.49883009144289137</c:v>
                </c:pt>
                <c:pt idx="54">
                  <c:v>0.49895335312376382</c:v>
                </c:pt>
                <c:pt idx="55">
                  <c:v>0.49906361727945786</c:v>
                </c:pt>
                <c:pt idx="56">
                  <c:v>0.49916225657796143</c:v>
                </c:pt>
                <c:pt idx="57">
                  <c:v>0.49925049829756329</c:v>
                </c:pt>
                <c:pt idx="58">
                  <c:v>0.49932943981001215</c:v>
                </c:pt>
                <c:pt idx="59">
                  <c:v>0.49940006239822676</c:v>
                </c:pt>
                <c:pt idx="60">
                  <c:v>0.49946324359096028</c:v>
                </c:pt>
                <c:pt idx="61">
                  <c:v>0.4995197681762128</c:v>
                </c:pt>
                <c:pt idx="62">
                  <c:v>0.49957033803702322</c:v>
                </c:pt>
                <c:pt idx="63">
                  <c:v>0.49961558093724823</c:v>
                </c:pt>
                <c:pt idx="64">
                  <c:v>0.49965605837077659</c:v>
                </c:pt>
                <c:pt idx="65">
                  <c:v>0.49969227257510468</c:v>
                </c:pt>
                <c:pt idx="66">
                  <c:v>0.4997246727991092</c:v>
                </c:pt>
                <c:pt idx="67">
                  <c:v>0.49975366090502316</c:v>
                </c:pt>
                <c:pt idx="68">
                  <c:v>0.49977959637590064</c:v>
                </c:pt>
                <c:pt idx="69">
                  <c:v>0.49980280079211359</c:v>
                </c:pt>
                <c:pt idx="70">
                  <c:v>0.49982356183354193</c:v>
                </c:pt>
                <c:pt idx="71">
                  <c:v>0.49984213685800183</c:v>
                </c:pt>
                <c:pt idx="72">
                  <c:v>0.49985875610101216</c:v>
                </c:pt>
                <c:pt idx="73">
                  <c:v>0.49987362553715425</c:v>
                </c:pt>
                <c:pt idx="74">
                  <c:v>0.4998869294389639</c:v>
                </c:pt>
                <c:pt idx="75">
                  <c:v>0.49989883266544721</c:v>
                </c:pt>
                <c:pt idx="76">
                  <c:v>0.49990948270888469</c:v>
                </c:pt>
                <c:pt idx="77">
                  <c:v>0.4999190115255292</c:v>
                </c:pt>
                <c:pt idx="78">
                  <c:v>0.49992753717307598</c:v>
                </c:pt>
                <c:pt idx="79">
                  <c:v>0.49993516527534926</c:v>
                </c:pt>
                <c:pt idx="80">
                  <c:v>0.49994199033247588</c:v>
                </c:pt>
                <c:pt idx="81">
                  <c:v>0.49994809689287767</c:v>
                </c:pt>
                <c:pt idx="82">
                  <c:v>0.49995356060168161</c:v>
                </c:pt>
                <c:pt idx="83">
                  <c:v>0.49995844913859899</c:v>
                </c:pt>
                <c:pt idx="84">
                  <c:v>0.49996282305694284</c:v>
                </c:pt>
                <c:pt idx="85">
                  <c:v>0.4999667365342173</c:v>
                </c:pt>
                <c:pt idx="86">
                  <c:v>0.49997023804360996</c:v>
                </c:pt>
                <c:pt idx="87">
                  <c:v>0.49997337095472927</c:v>
                </c:pt>
                <c:pt idx="88">
                  <c:v>0.49997617407105077</c:v>
                </c:pt>
                <c:pt idx="89">
                  <c:v>0.49997868211074414</c:v>
                </c:pt>
                <c:pt idx="90">
                  <c:v>0.49998092613685097</c:v>
                </c:pt>
                <c:pt idx="91">
                  <c:v>0.49998293394215154</c:v>
                </c:pt>
                <c:pt idx="92">
                  <c:v>0.49998473039349606</c:v>
                </c:pt>
                <c:pt idx="93">
                  <c:v>0.499986337739872</c:v>
                </c:pt>
                <c:pt idx="94">
                  <c:v>0.49998777588802823</c:v>
                </c:pt>
                <c:pt idx="95">
                  <c:v>0.49998906264907439</c:v>
                </c:pt>
                <c:pt idx="96">
                  <c:v>0.49999021395911275</c:v>
                </c:pt>
                <c:pt idx="97">
                  <c:v>0.49999124407663809</c:v>
                </c:pt>
                <c:pt idx="98">
                  <c:v>0.49999216575915245</c:v>
                </c:pt>
                <c:pt idx="99">
                  <c:v>0.49999299042118411</c:v>
                </c:pt>
                <c:pt idx="100">
                  <c:v>0.4999937282756689</c:v>
                </c:pt>
              </c:numCache>
            </c:numRef>
          </c:xVal>
          <c:yVal>
            <c:numRef>
              <c:f>'Selection  &amp; Migration'!$P$7:$P$107</c:f>
              <c:numCache>
                <c:formatCode>0.0000</c:formatCode>
                <c:ptCount val="101"/>
                <c:pt idx="0">
                  <c:v>0.05</c:v>
                </c:pt>
                <c:pt idx="1">
                  <c:v>4.95247623811906E-2</c:v>
                </c:pt>
                <c:pt idx="2">
                  <c:v>4.8295915508289392E-2</c:v>
                </c:pt>
                <c:pt idx="3">
                  <c:v>4.6589746620678892E-2</c:v>
                </c:pt>
                <c:pt idx="4">
                  <c:v>4.4635287733341369E-2</c:v>
                </c:pt>
                <c:pt idx="5">
                  <c:v>4.2603705362788361E-2</c:v>
                </c:pt>
                <c:pt idx="6">
                  <c:v>4.0611518390499424E-2</c:v>
                </c:pt>
                <c:pt idx="7">
                  <c:v>3.8730508080850171E-2</c:v>
                </c:pt>
                <c:pt idx="8">
                  <c:v>3.6999239690502624E-2</c:v>
                </c:pt>
                <c:pt idx="9">
                  <c:v>3.5433447596262074E-2</c:v>
                </c:pt>
                <c:pt idx="10">
                  <c:v>3.4034245056822093E-2</c:v>
                </c:pt>
                <c:pt idx="11">
                  <c:v>3.2794087370013936E-2</c:v>
                </c:pt>
                <c:pt idx="12">
                  <c:v>3.1700838919807517E-2</c:v>
                </c:pt>
                <c:pt idx="13">
                  <c:v>3.0740402122058221E-2</c:v>
                </c:pt>
                <c:pt idx="14">
                  <c:v>2.9898327904714535E-2</c:v>
                </c:pt>
                <c:pt idx="15">
                  <c:v>2.916074006507904E-2</c:v>
                </c:pt>
                <c:pt idx="16">
                  <c:v>2.8514816064105063E-2</c:v>
                </c:pt>
                <c:pt idx="17">
                  <c:v>2.794899209954883E-2</c:v>
                </c:pt>
                <c:pt idx="18">
                  <c:v>2.7453004168992906E-2</c:v>
                </c:pt>
                <c:pt idx="19">
                  <c:v>2.7017837153866835E-2</c:v>
                </c:pt>
                <c:pt idx="20">
                  <c:v>2.6635627022629432E-2</c:v>
                </c:pt>
                <c:pt idx="21">
                  <c:v>2.6299543509265343E-2</c:v>
                </c:pt>
                <c:pt idx="22">
                  <c:v>2.6003669217261906E-2</c:v>
                </c:pt>
                <c:pt idx="23">
                  <c:v>2.5742883928878021E-2</c:v>
                </c:pt>
                <c:pt idx="24">
                  <c:v>2.5512758496572779E-2</c:v>
                </c:pt>
                <c:pt idx="25">
                  <c:v>2.530946006509242E-2</c:v>
                </c:pt>
                <c:pt idx="26">
                  <c:v>2.5129668862942912E-2</c:v>
                </c:pt>
                <c:pt idx="27">
                  <c:v>2.4970505984898424E-2</c:v>
                </c:pt>
                <c:pt idx="28">
                  <c:v>2.4829471190229609E-2</c:v>
                </c:pt>
                <c:pt idx="29">
                  <c:v>2.4704389592303082E-2</c:v>
                </c:pt>
                <c:pt idx="30">
                  <c:v>2.4593366106808685E-2</c:v>
                </c:pt>
                <c:pt idx="31">
                  <c:v>2.4494746592291505E-2</c:v>
                </c:pt>
                <c:pt idx="32">
                  <c:v>2.4407084718319566E-2</c:v>
                </c:pt>
                <c:pt idx="33">
                  <c:v>2.4329113710358945E-2</c:v>
                </c:pt>
                <c:pt idx="34">
                  <c:v>2.4259722233280212E-2</c:v>
                </c:pt>
                <c:pt idx="35">
                  <c:v>2.4197933780608985E-2</c:v>
                </c:pt>
                <c:pt idx="36">
                  <c:v>2.4142889031087904E-2</c:v>
                </c:pt>
                <c:pt idx="37">
                  <c:v>2.4093830716917449E-2</c:v>
                </c:pt>
                <c:pt idx="38">
                  <c:v>2.4050090619456576E-2</c:v>
                </c:pt>
                <c:pt idx="39">
                  <c:v>2.4011078369068385E-2</c:v>
                </c:pt>
                <c:pt idx="40">
                  <c:v>2.3976271777332005E-2</c:v>
                </c:pt>
                <c:pt idx="41">
                  <c:v>2.394520847321251E-2</c:v>
                </c:pt>
                <c:pt idx="42">
                  <c:v>2.3917478651145373E-2</c:v>
                </c:pt>
                <c:pt idx="43">
                  <c:v>2.389271876941048E-2</c:v>
                </c:pt>
                <c:pt idx="44">
                  <c:v>2.3870606062581314E-2</c:v>
                </c:pt>
                <c:pt idx="45">
                  <c:v>2.3850853753051661E-2</c:v>
                </c:pt>
                <c:pt idx="46">
                  <c:v>2.383320686435908E-2</c:v>
                </c:pt>
                <c:pt idx="47">
                  <c:v>2.3817438553829617E-2</c:v>
                </c:pt>
                <c:pt idx="48">
                  <c:v>2.380334689445399E-2</c:v>
                </c:pt>
                <c:pt idx="49">
                  <c:v>2.3790752046282549E-2</c:v>
                </c:pt>
                <c:pt idx="50">
                  <c:v>2.3779493766336611E-2</c:v>
                </c:pt>
                <c:pt idx="51">
                  <c:v>2.376942921335953E-2</c:v>
                </c:pt>
                <c:pt idx="52">
                  <c:v>2.3760431009906612E-2</c:v>
                </c:pt>
                <c:pt idx="53">
                  <c:v>2.3752385529491608E-2</c:v>
                </c:pt>
                <c:pt idx="54">
                  <c:v>2.3745191380928708E-2</c:v>
                </c:pt>
                <c:pt idx="55">
                  <c:v>2.3738758065764729E-2</c:v>
                </c:pt>
                <c:pt idx="56">
                  <c:v>2.3733004787894689E-2</c:v>
                </c:pt>
                <c:pt idx="57">
                  <c:v>2.3727859397186395E-2</c:v>
                </c:pt>
                <c:pt idx="58">
                  <c:v>2.3723257451279196E-2</c:v>
                </c:pt>
                <c:pt idx="59">
                  <c:v>2.3719141381731451E-2</c:v>
                </c:pt>
                <c:pt idx="60">
                  <c:v>2.3715459752421612E-2</c:v>
                </c:pt>
                <c:pt idx="61">
                  <c:v>2.3712166599601153E-2</c:v>
                </c:pt>
                <c:pt idx="62">
                  <c:v>2.3709220844290741E-2</c:v>
                </c:pt>
                <c:pt idx="63">
                  <c:v>2.3706585768832403E-2</c:v>
                </c:pt>
                <c:pt idx="64">
                  <c:v>2.3704228550386269E-2</c:v>
                </c:pt>
                <c:pt idx="65">
                  <c:v>2.3702119845010337E-2</c:v>
                </c:pt>
                <c:pt idx="66">
                  <c:v>2.3700233416704672E-2</c:v>
                </c:pt>
                <c:pt idx="67">
                  <c:v>2.3698545806451227E-2</c:v>
                </c:pt>
                <c:pt idx="68">
                  <c:v>2.3697036036850517E-2</c:v>
                </c:pt>
                <c:pt idx="69">
                  <c:v>2.3695685348456917E-2</c:v>
                </c:pt>
                <c:pt idx="70">
                  <c:v>2.3694476964354779E-2</c:v>
                </c:pt>
                <c:pt idx="71">
                  <c:v>2.3693395879905717E-2</c:v>
                </c:pt>
                <c:pt idx="72">
                  <c:v>2.3692428674939738E-2</c:v>
                </c:pt>
                <c:pt idx="73">
                  <c:v>2.3691563345965703E-2</c:v>
                </c:pt>
                <c:pt idx="74">
                  <c:v>2.3690789156243765E-2</c:v>
                </c:pt>
                <c:pt idx="75">
                  <c:v>2.3690096501799887E-2</c:v>
                </c:pt>
                <c:pt idx="76">
                  <c:v>2.3689476791672368E-2</c:v>
                </c:pt>
                <c:pt idx="77">
                  <c:v>2.3688922340866624E-2</c:v>
                </c:pt>
                <c:pt idx="78">
                  <c:v>2.3688426274660151E-2</c:v>
                </c:pt>
                <c:pt idx="79">
                  <c:v>2.3687982443046443E-2</c:v>
                </c:pt>
                <c:pt idx="80">
                  <c:v>2.3687585344237493E-2</c:v>
                </c:pt>
                <c:pt idx="81">
                  <c:v>2.3687230056260909E-2</c:v>
                </c:pt>
                <c:pt idx="82">
                  <c:v>2.3686912175791056E-2</c:v>
                </c:pt>
                <c:pt idx="83">
                  <c:v>2.3686627763446114E-2</c:v>
                </c:pt>
                <c:pt idx="84">
                  <c:v>2.3686373294864931E-2</c:v>
                </c:pt>
                <c:pt idx="85">
                  <c:v>2.3686145616951093E-2</c:v>
                </c:pt>
                <c:pt idx="86">
                  <c:v>2.3685941908736689E-2</c:v>
                </c:pt>
                <c:pt idx="87">
                  <c:v>2.3685759646376824E-2</c:v>
                </c:pt>
                <c:pt idx="88">
                  <c:v>2.3685596571837823E-2</c:v>
                </c:pt>
                <c:pt idx="89">
                  <c:v>2.3685450664888499E-2</c:v>
                </c:pt>
                <c:pt idx="90">
                  <c:v>2.3685320118045427E-2</c:v>
                </c:pt>
                <c:pt idx="91">
                  <c:v>2.3685203314160141E-2</c:v>
                </c:pt>
                <c:pt idx="92">
                  <c:v>2.3685098806369202E-2</c:v>
                </c:pt>
                <c:pt idx="93">
                  <c:v>2.3685005300157713E-2</c:v>
                </c:pt>
                <c:pt idx="94">
                  <c:v>2.3684921637313228E-2</c:v>
                </c:pt>
                <c:pt idx="95">
                  <c:v>2.3684846781570613E-2</c:v>
                </c:pt>
                <c:pt idx="96">
                  <c:v>2.3684779805769447E-2</c:v>
                </c:pt>
                <c:pt idx="97">
                  <c:v>2.368471988036451E-2</c:v>
                </c:pt>
                <c:pt idx="98">
                  <c:v>2.368466626314663E-2</c:v>
                </c:pt>
                <c:pt idx="99">
                  <c:v>2.3684618290046304E-2</c:v>
                </c:pt>
                <c:pt idx="100">
                  <c:v>2.3684575366906043E-2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83-4647-A516-2DB333F5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00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0.1"/>
      </c:valAx>
      <c:valAx>
        <c:axId val="739476880"/>
        <c:scaling>
          <c:orientation val="minMax"/>
          <c:max val="3.0000000000000006E-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q(i) </a:t>
            </a:r>
            <a:r>
              <a:rPr lang="en-US" b="0" i="0"/>
              <a:t>for</a:t>
            </a:r>
            <a:r>
              <a:rPr lang="en-US" b="1"/>
              <a:t> t = 0.1</a:t>
            </a:r>
            <a:r>
              <a:rPr lang="en-US" b="1" baseline="0"/>
              <a:t>  </a:t>
            </a:r>
            <a:r>
              <a:rPr lang="en-US" b="0" baseline="0"/>
              <a:t>&amp;</a:t>
            </a:r>
            <a:r>
              <a:rPr lang="en-US" b="1" baseline="0"/>
              <a:t> </a:t>
            </a:r>
            <a:r>
              <a:rPr lang="en-US" b="1"/>
              <a:t> m = </a:t>
            </a:r>
            <a:r>
              <a:rPr lang="en-US" b="1">
                <a:solidFill>
                  <a:srgbClr val="FF0000"/>
                </a:solidFill>
              </a:rPr>
              <a:t>0.01</a:t>
            </a:r>
            <a:r>
              <a:rPr lang="en-US" b="1"/>
              <a:t>,  </a:t>
            </a:r>
            <a:r>
              <a:rPr lang="en-US" b="1">
                <a:solidFill>
                  <a:srgbClr val="FFC000"/>
                </a:solidFill>
              </a:rPr>
              <a:t>0.050</a:t>
            </a:r>
            <a:r>
              <a:rPr lang="en-US" b="1"/>
              <a:t>,  </a:t>
            </a:r>
            <a:r>
              <a:rPr lang="en-US" b="1">
                <a:solidFill>
                  <a:srgbClr val="FFFF00"/>
                </a:solidFill>
              </a:rPr>
              <a:t>0.100</a:t>
            </a:r>
            <a:r>
              <a:rPr lang="en-US" b="1"/>
              <a:t>,  </a:t>
            </a:r>
            <a:r>
              <a:rPr lang="en-US" b="1" i="1">
                <a:solidFill>
                  <a:srgbClr val="00B050"/>
                </a:solidFill>
              </a:rPr>
              <a:t>0.100*</a:t>
            </a:r>
            <a:r>
              <a:rPr lang="en-US" b="1"/>
              <a:t>,  </a:t>
            </a:r>
            <a:r>
              <a:rPr lang="en-US" b="1">
                <a:solidFill>
                  <a:srgbClr val="0070C0"/>
                </a:solidFill>
              </a:rPr>
              <a:t>0.250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565236540390336E-2"/>
          <c:y val="9.7474227921033385E-2"/>
          <c:w val="0.8794556667424841"/>
          <c:h val="0.84172770693243382"/>
        </c:manualLayout>
      </c:layout>
      <c:scatterChart>
        <c:scatterStyle val="lineMarker"/>
        <c:varyColors val="0"/>
        <c:ser>
          <c:idx val="0"/>
          <c:order val="0"/>
          <c:tx>
            <c:v>m=0.001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'qi &amp; dq eqn'!$A$6:$A$106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'qi &amp; dq eqn'!$C$6:$C$106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1.891E-2</c:v>
                </c:pt>
                <c:pt idx="3">
                  <c:v>2.6865658809999998E-2</c:v>
                </c:pt>
                <c:pt idx="4">
                  <c:v>3.3982612703229532E-2</c:v>
                </c:pt>
                <c:pt idx="5">
                  <c:v>4.0360007102488056E-2</c:v>
                </c:pt>
                <c:pt idx="6">
                  <c:v>4.6083299338545658E-2</c:v>
                </c:pt>
                <c:pt idx="7">
                  <c:v>5.1226503459098238E-2</c:v>
                </c:pt>
                <c:pt idx="8">
                  <c:v>5.5854003544261933E-2</c:v>
                </c:pt>
                <c:pt idx="9">
                  <c:v>6.0022030125585366E-2</c:v>
                </c:pt>
                <c:pt idx="10">
                  <c:v>6.3779871221810641E-2</c:v>
                </c:pt>
                <c:pt idx="11">
                  <c:v>6.7170872584718544E-2</c:v>
                </c:pt>
                <c:pt idx="12">
                  <c:v>7.0233269212778754E-2</c:v>
                </c:pt>
                <c:pt idx="13">
                  <c:v>7.3000880809804561E-2</c:v>
                </c:pt>
                <c:pt idx="14">
                  <c:v>7.5503696780626794E-2</c:v>
                </c:pt>
                <c:pt idx="15">
                  <c:v>7.7768370957511934E-2</c:v>
                </c:pt>
                <c:pt idx="16">
                  <c:v>7.9818642104324142E-2</c:v>
                </c:pt>
                <c:pt idx="17">
                  <c:v>8.1675693035586305E-2</c:v>
                </c:pt>
                <c:pt idx="18">
                  <c:v>8.3358458684956144E-2</c:v>
                </c:pt>
                <c:pt idx="19">
                  <c:v>8.4883891493044122E-2</c:v>
                </c:pt>
                <c:pt idx="20">
                  <c:v>8.6267190932309556E-2</c:v>
                </c:pt>
                <c:pt idx="21">
                  <c:v>8.7522002752890654E-2</c:v>
                </c:pt>
                <c:pt idx="22">
                  <c:v>8.866059254666038E-2</c:v>
                </c:pt>
                <c:pt idx="23">
                  <c:v>8.9693997433600237E-2</c:v>
                </c:pt>
                <c:pt idx="24">
                  <c:v>9.0632159033466081E-2</c:v>
                </c:pt>
                <c:pt idx="25">
                  <c:v>9.1484040364891564E-2</c:v>
                </c:pt>
                <c:pt idx="26">
                  <c:v>9.2257728888902005E-2</c:v>
                </c:pt>
                <c:pt idx="27">
                  <c:v>9.2960527565096596E-2</c:v>
                </c:pt>
                <c:pt idx="28">
                  <c:v>9.3599035501454084E-2</c:v>
                </c:pt>
                <c:pt idx="29">
                  <c:v>9.4179219540974385E-2</c:v>
                </c:pt>
                <c:pt idx="30">
                  <c:v>9.4706477930801905E-2</c:v>
                </c:pt>
                <c:pt idx="31">
                  <c:v>9.5185697054619448E-2</c:v>
                </c:pt>
                <c:pt idx="32">
                  <c:v>9.5621302070988692E-2</c:v>
                </c:pt>
                <c:pt idx="33">
                  <c:v>9.6017302184155065E-2</c:v>
                </c:pt>
                <c:pt idx="34">
                  <c:v>9.6377331175770339E-2</c:v>
                </c:pt>
                <c:pt idx="35">
                  <c:v>9.6704683742892011E-2</c:v>
                </c:pt>
                <c:pt idx="36">
                  <c:v>9.700234811695517E-2</c:v>
                </c:pt>
                <c:pt idx="37">
                  <c:v>9.7273035378110398E-2</c:v>
                </c:pt>
                <c:pt idx="38">
                  <c:v>9.7519205827685362E-2</c:v>
                </c:pt>
                <c:pt idx="39">
                  <c:v>9.7743092737166221E-2</c:v>
                </c:pt>
                <c:pt idx="40">
                  <c:v>9.7946723753860571E-2</c:v>
                </c:pt>
                <c:pt idx="41">
                  <c:v>9.8131940210347421E-2</c:v>
                </c:pt>
                <c:pt idx="42">
                  <c:v>9.8300414556153931E-2</c:v>
                </c:pt>
                <c:pt idx="43">
                  <c:v>9.8453666105168175E-2</c:v>
                </c:pt>
                <c:pt idx="44">
                  <c:v>9.859307527055447E-2</c:v>
                </c:pt>
                <c:pt idx="45">
                  <c:v>9.8719896439924001E-2</c:v>
                </c:pt>
                <c:pt idx="46">
                  <c:v>9.8835269626843289E-2</c:v>
                </c:pt>
                <c:pt idx="47">
                  <c:v>9.894023102011161E-2</c:v>
                </c:pt>
                <c:pt idx="48">
                  <c:v>9.9035722539330642E-2</c:v>
                </c:pt>
                <c:pt idx="49">
                  <c:v>9.9122600493893001E-2</c:v>
                </c:pt>
                <c:pt idx="50">
                  <c:v>9.9201643432431957E-2</c:v>
                </c:pt>
                <c:pt idx="51">
                  <c:v>9.9273559260833977E-2</c:v>
                </c:pt>
                <c:pt idx="52">
                  <c:v>9.9338991698973672E-2</c:v>
                </c:pt>
                <c:pt idx="53">
                  <c:v>9.9398526139263449E-2</c:v>
                </c:pt>
                <c:pt idx="54">
                  <c:v>9.9452694963810248E-2</c:v>
                </c:pt>
                <c:pt idx="55">
                  <c:v>9.9501982371347594E-2</c:v>
                </c:pt>
                <c:pt idx="56">
                  <c:v>9.9546828760082154E-2</c:v>
                </c:pt>
                <c:pt idx="57">
                  <c:v>9.9587634708092024E-2</c:v>
                </c:pt>
                <c:pt idx="58">
                  <c:v>9.9624764588877146E-2</c:v>
                </c:pt>
                <c:pt idx="59">
                  <c:v>9.9658549856039585E-2</c:v>
                </c:pt>
                <c:pt idx="60">
                  <c:v>9.9689292027816109E-2</c:v>
                </c:pt>
                <c:pt idx="61">
                  <c:v>9.9717265399257057E-2</c:v>
                </c:pt>
                <c:pt idx="62">
                  <c:v>9.9742719507209365E-2</c:v>
                </c:pt>
                <c:pt idx="63">
                  <c:v>9.9765881370885726E-2</c:v>
                </c:pt>
                <c:pt idx="64">
                  <c:v>9.9786957528659265E-2</c:v>
                </c:pt>
                <c:pt idx="65">
                  <c:v>9.9806135889789385E-2</c:v>
                </c:pt>
                <c:pt idx="66">
                  <c:v>9.9823587418037665E-2</c:v>
                </c:pt>
                <c:pt idx="67">
                  <c:v>9.9839467662554179E-2</c:v>
                </c:pt>
                <c:pt idx="68">
                  <c:v>9.9853918149987439E-2</c:v>
                </c:pt>
                <c:pt idx="69">
                  <c:v>9.9867067650479258E-2</c:v>
                </c:pt>
                <c:pt idx="70">
                  <c:v>9.9879033329037081E-2</c:v>
                </c:pt>
                <c:pt idx="71">
                  <c:v>9.9889921792717287E-2</c:v>
                </c:pt>
                <c:pt idx="72">
                  <c:v>9.9899830043093898E-2</c:v>
                </c:pt>
                <c:pt idx="73">
                  <c:v>9.9908846342617472E-2</c:v>
                </c:pt>
                <c:pt idx="74">
                  <c:v>9.9917051002680821E-2</c:v>
                </c:pt>
                <c:pt idx="75">
                  <c:v>9.992451710049316E-2</c:v>
                </c:pt>
                <c:pt idx="76">
                  <c:v>9.9931311131215589E-2</c:v>
                </c:pt>
                <c:pt idx="77">
                  <c:v>9.9937493601222255E-2</c:v>
                </c:pt>
                <c:pt idx="78">
                  <c:v>9.9943119567817235E-2</c:v>
                </c:pt>
                <c:pt idx="79">
                  <c:v>9.994823913025204E-2</c:v>
                </c:pt>
                <c:pt idx="80">
                  <c:v>9.9952897876448121E-2</c:v>
                </c:pt>
                <c:pt idx="81">
                  <c:v>9.9957137289428788E-2</c:v>
                </c:pt>
                <c:pt idx="82">
                  <c:v>9.9960995117101395E-2</c:v>
                </c:pt>
                <c:pt idx="83">
                  <c:v>9.9964505708700357E-2</c:v>
                </c:pt>
                <c:pt idx="84">
                  <c:v>9.9967700320901798E-2</c:v>
                </c:pt>
                <c:pt idx="85">
                  <c:v>9.9970607396347569E-2</c:v>
                </c:pt>
                <c:pt idx="86">
                  <c:v>9.99732528170688E-2</c:v>
                </c:pt>
                <c:pt idx="87">
                  <c:v>9.9975660135073779E-2</c:v>
                </c:pt>
                <c:pt idx="88">
                  <c:v>9.9977850782160038E-2</c:v>
                </c:pt>
                <c:pt idx="89">
                  <c:v>9.9979844260824416E-2</c:v>
                </c:pt>
                <c:pt idx="90">
                  <c:v>9.9981658317975605E-2</c:v>
                </c:pt>
                <c:pt idx="91">
                  <c:v>9.9983309102999532E-2</c:v>
                </c:pt>
                <c:pt idx="92">
                  <c:v>9.9984811311588179E-2</c:v>
                </c:pt>
                <c:pt idx="93">
                  <c:v>9.9986178316614868E-2</c:v>
                </c:pt>
                <c:pt idx="94">
                  <c:v>9.9987422287223418E-2</c:v>
                </c:pt>
                <c:pt idx="95">
                  <c:v>9.9988554297193194E-2</c:v>
                </c:pt>
                <c:pt idx="96">
                  <c:v>9.9989584423546218E-2</c:v>
                </c:pt>
                <c:pt idx="97">
                  <c:v>9.9990521836275478E-2</c:v>
                </c:pt>
                <c:pt idx="98">
                  <c:v>9.9991374879994238E-2</c:v>
                </c:pt>
                <c:pt idx="99">
                  <c:v>9.9992151148234024E-2</c:v>
                </c:pt>
                <c:pt idx="100">
                  <c:v>9.9992857551053416E-2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2-4983-BEFF-68DEDCD270E8}"/>
            </c:ext>
          </c:extLst>
        </c:ser>
        <c:ser>
          <c:idx val="2"/>
          <c:order val="1"/>
          <c:tx>
            <c:v>m=0.01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yVal>
            <c:numRef>
              <c:f>'qi &amp; dq eqn'!$H$6:$H$106</c:f>
              <c:numCache>
                <c:formatCode>0.0000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9.2749999999999999E-2</c:v>
                </c:pt>
                <c:pt idx="3">
                  <c:v>0.12969775625000002</c:v>
                </c:pt>
                <c:pt idx="4">
                  <c:v>0.16192524361012844</c:v>
                </c:pt>
                <c:pt idx="5">
                  <c:v>0.19025843552042912</c:v>
                </c:pt>
                <c:pt idx="6">
                  <c:v>0.21533949742103287</c:v>
                </c:pt>
                <c:pt idx="7">
                  <c:v>0.23767568272283224</c:v>
                </c:pt>
                <c:pt idx="8">
                  <c:v>0.25767330333018384</c:v>
                </c:pt>
                <c:pt idx="9">
                  <c:v>0.27566186095556516</c:v>
                </c:pt>
                <c:pt idx="10">
                  <c:v>0.29191152797077891</c:v>
                </c:pt>
                <c:pt idx="11">
                  <c:v>0.30664603279138553</c:v>
                </c:pt>
                <c:pt idx="12">
                  <c:v>0.32005230681534724</c:v>
                </c:pt>
                <c:pt idx="13">
                  <c:v>0.3322878087028277</c:v>
                </c:pt>
                <c:pt idx="14">
                  <c:v>0.34348615617865624</c:v>
                </c:pt>
                <c:pt idx="15">
                  <c:v>0.35376150670049661</c:v>
                </c:pt>
                <c:pt idx="16">
                  <c:v>0.36321200105772267</c:v>
                </c:pt>
                <c:pt idx="17">
                  <c:v>0.37192249667029975</c:v>
                </c:pt>
                <c:pt idx="18">
                  <c:v>0.37996675652270168</c:v>
                </c:pt>
                <c:pt idx="19">
                  <c:v>0.38740921665053463</c:v>
                </c:pt>
                <c:pt idx="20">
                  <c:v>0.39430642426753248</c:v>
                </c:pt>
                <c:pt idx="21">
                  <c:v>0.40070821624926733</c:v>
                </c:pt>
                <c:pt idx="22">
                  <c:v>0.40665869126884419</c:v>
                </c:pt>
                <c:pt idx="23">
                  <c:v>0.41219701669696646</c:v>
                </c:pt>
                <c:pt idx="24">
                  <c:v>0.4173581022498094</c:v>
                </c:pt>
                <c:pt idx="25">
                  <c:v>0.42217316546369421</c:v>
                </c:pt>
                <c:pt idx="26">
                  <c:v>0.42667020880790363</c:v>
                </c:pt>
                <c:pt idx="27">
                  <c:v>0.43087442419513611</c:v>
                </c:pt>
                <c:pt idx="28">
                  <c:v>0.43480853750841469</c:v>
                </c:pt>
                <c:pt idx="29">
                  <c:v>0.43849310331117314</c:v>
                </c:pt>
                <c:pt idx="30">
                  <c:v>0.44194675797964345</c:v>
                </c:pt>
                <c:pt idx="31">
                  <c:v>0.44518643797156865</c:v>
                </c:pt>
                <c:pt idx="32">
                  <c:v>0.44822756873121467</c:v>
                </c:pt>
                <c:pt idx="33">
                  <c:v>0.45108422875860205</c:v>
                </c:pt>
                <c:pt idx="34">
                  <c:v>0.45376929258828602</c:v>
                </c:pt>
                <c:pt idx="35">
                  <c:v>0.45629455578965045</c:v>
                </c:pt>
                <c:pt idx="36">
                  <c:v>0.45867084458553031</c:v>
                </c:pt>
                <c:pt idx="37">
                  <c:v>0.46090811226498113</c:v>
                </c:pt>
                <c:pt idx="38">
                  <c:v>0.46301552422040082</c:v>
                </c:pt>
                <c:pt idx="39">
                  <c:v>0.46500153315424997</c:v>
                </c:pt>
                <c:pt idx="40">
                  <c:v>0.46687394576469277</c:v>
                </c:pt>
                <c:pt idx="41">
                  <c:v>0.4686399820233782</c:v>
                </c:pt>
                <c:pt idx="42">
                  <c:v>0.4703063279949587</c:v>
                </c:pt>
                <c:pt idx="43">
                  <c:v>0.47187918301092507</c:v>
                </c:pt>
                <c:pt idx="44">
                  <c:v>0.47336430189519213</c:v>
                </c:pt>
                <c:pt idx="45">
                  <c:v>0.47476703284178556</c:v>
                </c:pt>
                <c:pt idx="46">
                  <c:v>0.47609235146285706</c:v>
                </c:pt>
                <c:pt idx="47">
                  <c:v>0.47734489145557174</c:v>
                </c:pt>
                <c:pt idx="48">
                  <c:v>0.47852897227710911</c:v>
                </c:pt>
                <c:pt idx="49">
                  <c:v>0.47964862416640136</c:v>
                </c:pt>
                <c:pt idx="50">
                  <c:v>0.4807076108079133</c:v>
                </c:pt>
                <c:pt idx="51">
                  <c:v>0.4817094498955915</c:v>
                </c:pt>
                <c:pt idx="52">
                  <c:v>0.48265743182312409</c:v>
                </c:pt>
                <c:pt idx="53">
                  <c:v>0.48355463669906484</c:v>
                </c:pt>
                <c:pt idx="54">
                  <c:v>0.48440394986152158</c:v>
                </c:pt>
                <c:pt idx="55">
                  <c:v>0.48520807604643768</c:v>
                </c:pt>
                <c:pt idx="56">
                  <c:v>0.48596955234554057</c:v>
                </c:pt>
                <c:pt idx="57">
                  <c:v>0.48669076007440198</c:v>
                </c:pt>
                <c:pt idx="58">
                  <c:v>0.4873739356574216</c:v>
                </c:pt>
                <c:pt idx="59">
                  <c:v>0.48802118062462879</c:v>
                </c:pt>
                <c:pt idx="60">
                  <c:v>0.48863447080476013</c:v>
                </c:pt>
                <c:pt idx="61">
                  <c:v>0.48921566478991091</c:v>
                </c:pt>
                <c:pt idx="62">
                  <c:v>0.4897665117390077</c:v>
                </c:pt>
                <c:pt idx="63">
                  <c:v>0.49028865858025611</c:v>
                </c:pt>
                <c:pt idx="64">
                  <c:v>0.4907836566664604</c:v>
                </c:pt>
                <c:pt idx="65">
                  <c:v>0.49125296793158152</c:v>
                </c:pt>
                <c:pt idx="66">
                  <c:v>0.49169797059200304</c:v>
                </c:pt>
                <c:pt idx="67">
                  <c:v>0.49211996443163203</c:v>
                </c:pt>
                <c:pt idx="68">
                  <c:v>0.49252017570610629</c:v>
                </c:pt>
                <c:pt idx="69">
                  <c:v>0.49289976169794775</c:v>
                </c:pt>
                <c:pt idx="70">
                  <c:v>0.49325981495144494</c:v>
                </c:pt>
                <c:pt idx="71">
                  <c:v>0.4936013672133216</c:v>
                </c:pt>
                <c:pt idx="72">
                  <c:v>0.49392539310280936</c:v>
                </c:pt>
                <c:pt idx="73">
                  <c:v>0.49423281353256443</c:v>
                </c:pt>
                <c:pt idx="74">
                  <c:v>0.49452449889991124</c:v>
                </c:pt>
                <c:pt idx="75">
                  <c:v>0.49480127206614538</c:v>
                </c:pt>
                <c:pt idx="76">
                  <c:v>0.4950639111400511</c:v>
                </c:pt>
                <c:pt idx="77">
                  <c:v>0.49531315208037185</c:v>
                </c:pt>
                <c:pt idx="78">
                  <c:v>0.49554969113069541</c:v>
                </c:pt>
                <c:pt idx="79">
                  <c:v>0.49577418709906385</c:v>
                </c:pt>
                <c:pt idx="80">
                  <c:v>0.49598726349357802</c:v>
                </c:pt>
                <c:pt idx="81">
                  <c:v>0.49618951052432614</c:v>
                </c:pt>
                <c:pt idx="82">
                  <c:v>0.49638148698111428</c:v>
                </c:pt>
                <c:pt idx="83">
                  <c:v>0.49656372199570536</c:v>
                </c:pt>
                <c:pt idx="84">
                  <c:v>0.49673671669657238</c:v>
                </c:pt>
                <c:pt idx="85">
                  <c:v>0.49690094576353561</c:v>
                </c:pt>
                <c:pt idx="86">
                  <c:v>0.49705685888907486</c:v>
                </c:pt>
                <c:pt idx="87">
                  <c:v>0.49720488215258096</c:v>
                </c:pt>
                <c:pt idx="88">
                  <c:v>0.49734541931332998</c:v>
                </c:pt>
                <c:pt idx="89">
                  <c:v>0.4974788530275257</c:v>
                </c:pt>
                <c:pt idx="90">
                  <c:v>0.49760554599435508</c:v>
                </c:pt>
                <c:pt idx="91">
                  <c:v>0.49772584203563586</c:v>
                </c:pt>
                <c:pt idx="92">
                  <c:v>0.49784006711329876</c:v>
                </c:pt>
                <c:pt idx="93">
                  <c:v>0.49794853028864133</c:v>
                </c:pt>
                <c:pt idx="94">
                  <c:v>0.49805152462700691</c:v>
                </c:pt>
                <c:pt idx="95">
                  <c:v>0.49814932805128448</c:v>
                </c:pt>
                <c:pt idx="96">
                  <c:v>0.4982422041473864</c:v>
                </c:pt>
                <c:pt idx="97">
                  <c:v>0.49833040292464303</c:v>
                </c:pt>
                <c:pt idx="98">
                  <c:v>0.49841416153385026</c:v>
                </c:pt>
                <c:pt idx="99">
                  <c:v>0.49849370494552181</c:v>
                </c:pt>
                <c:pt idx="100">
                  <c:v>0.49856924659072482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22-4983-BEFF-68DEDCD270E8}"/>
            </c:ext>
          </c:extLst>
        </c:ser>
        <c:ser>
          <c:idx val="1"/>
          <c:order val="2"/>
          <c:tx>
            <c:v>m=0.05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yVal>
            <c:numRef>
              <c:f>'qi &amp; dq eqn'!$M$6:$M$106</c:f>
              <c:numCache>
                <c:formatCode>0.0000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0.18099999999999999</c:v>
                </c:pt>
                <c:pt idx="3">
                  <c:v>0.24807609999999999</c:v>
                </c:pt>
                <c:pt idx="4">
                  <c:v>0.30461505513912102</c:v>
                </c:pt>
                <c:pt idx="5">
                  <c:v>0.35297107729303778</c:v>
                </c:pt>
                <c:pt idx="6">
                  <c:v>0.39483571997497102</c:v>
                </c:pt>
                <c:pt idx="7">
                  <c:v>0.43145810055679218</c:v>
                </c:pt>
                <c:pt idx="8">
                  <c:v>0.46378208969904122</c:v>
                </c:pt>
                <c:pt idx="9">
                  <c:v>0.49253505443179391</c:v>
                </c:pt>
                <c:pt idx="10">
                  <c:v>0.51828712152984813</c:v>
                </c:pt>
                <c:pt idx="11">
                  <c:v>0.54149185125824806</c:v>
                </c:pt>
                <c:pt idx="12">
                  <c:v>0.56251482350450688</c:v>
                </c:pt>
                <c:pt idx="13">
                  <c:v>0.58165415146983612</c:v>
                </c:pt>
                <c:pt idx="14">
                  <c:v>0.59915547636807842</c:v>
                </c:pt>
                <c:pt idx="15">
                  <c:v>0.61522310958064863</c:v>
                </c:pt>
                <c:pt idx="16">
                  <c:v>0.63002843512072715</c:v>
                </c:pt>
                <c:pt idx="17">
                  <c:v>0.64371633100264891</c:v>
                </c:pt>
                <c:pt idx="18">
                  <c:v>0.65641013628207034</c:v>
                </c:pt>
                <c:pt idx="19">
                  <c:v>0.66821553572704095</c:v>
                </c:pt>
                <c:pt idx="20">
                  <c:v>0.67922362880033038</c:v>
                </c:pt>
                <c:pt idx="21">
                  <c:v>0.68951337683233316</c:v>
                </c:pt>
                <c:pt idx="22">
                  <c:v>0.69915357114893928</c:v>
                </c:pt>
                <c:pt idx="23">
                  <c:v>0.70820442852418286</c:v>
                </c:pt>
                <c:pt idx="24">
                  <c:v>0.71671889407747269</c:v>
                </c:pt>
                <c:pt idx="25">
                  <c:v>0.72474371257474168</c:v>
                </c:pt>
                <c:pt idx="26">
                  <c:v>0.73232031495145533</c:v>
                </c:pt>
                <c:pt idx="27">
                  <c:v>0.73948555633022417</c:v>
                </c:pt>
                <c:pt idx="28">
                  <c:v>0.74627233386628145</c:v>
                </c:pt>
                <c:pt idx="29">
                  <c:v>0.75271010672244787</c:v>
                </c:pt>
                <c:pt idx="30">
                  <c:v>0.75882533585417022</c:v>
                </c:pt>
                <c:pt idx="31">
                  <c:v>0.76464185771675564</c:v>
                </c:pt>
                <c:pt idx="32">
                  <c:v>0.77018120323065764</c:v>
                </c:pt>
                <c:pt idx="33">
                  <c:v>0.77546287116550849</c:v>
                </c:pt>
                <c:pt idx="34">
                  <c:v>0.7805045633880322</c:v>
                </c:pt>
                <c:pt idx="35">
                  <c:v>0.78532238805738008</c:v>
                </c:pt>
                <c:pt idx="36">
                  <c:v>0.78993103576431867</c:v>
                </c:pt>
                <c:pt idx="37">
                  <c:v>0.79434393273782389</c:v>
                </c:pt>
                <c:pt idx="38">
                  <c:v>0.79857337453799837</c:v>
                </c:pt>
                <c:pt idx="39">
                  <c:v>0.80263064308249932</c:v>
                </c:pt>
                <c:pt idx="40">
                  <c:v>0.80652610938750213</c:v>
                </c:pt>
                <c:pt idx="41">
                  <c:v>0.81026932402237584</c:v>
                </c:pt>
                <c:pt idx="42">
                  <c:v>0.81386909696306842</c:v>
                </c:pt>
                <c:pt idx="43">
                  <c:v>0.81733356826960279</c:v>
                </c:pt>
                <c:pt idx="44">
                  <c:v>0.82067027079771437</c:v>
                </c:pt>
                <c:pt idx="45">
                  <c:v>0.82388618597529084</c:v>
                </c:pt>
                <c:pt idx="46">
                  <c:v>0.82698779352432383</c:v>
                </c:pt>
                <c:pt idx="47">
                  <c:v>0.82998111588328205</c:v>
                </c:pt>
                <c:pt idx="48">
                  <c:v>0.83287175797891144</c:v>
                </c:pt>
                <c:pt idx="49">
                  <c:v>0.83566494290701743</c:v>
                </c:pt>
                <c:pt idx="50">
                  <c:v>0.83836554400599284</c:v>
                </c:pt>
                <c:pt idx="51">
                  <c:v>0.84097811374244069</c:v>
                </c:pt>
                <c:pt idx="52">
                  <c:v>0.84350690977333187</c:v>
                </c:pt>
                <c:pt idx="53">
                  <c:v>0.84595591850220109</c:v>
                </c:pt>
                <c:pt idx="54">
                  <c:v>0.84832887640665111</c:v>
                </c:pt>
                <c:pt idx="55">
                  <c:v>0.85062928937985804</c:v>
                </c:pt>
                <c:pt idx="56">
                  <c:v>0.85286045029897462</c:v>
                </c:pt>
                <c:pt idx="57">
                  <c:v>0.85502545500759664</c:v>
                </c:pt>
                <c:pt idx="58">
                  <c:v>0.85712721687717208</c:v>
                </c:pt>
                <c:pt idx="59">
                  <c:v>0.85916848009289837</c:v>
                </c:pt>
                <c:pt idx="60">
                  <c:v>0.86115183179283283</c:v>
                </c:pt>
                <c:pt idx="61">
                  <c:v>0.86307971317428145</c:v>
                </c:pt>
                <c:pt idx="62">
                  <c:v>0.86495442966872516</c:v>
                </c:pt>
                <c:pt idx="63">
                  <c:v>0.86677816027533505</c:v>
                </c:pt>
                <c:pt idx="64">
                  <c:v>0.86855296613329747</c:v>
                </c:pt>
                <c:pt idx="65">
                  <c:v>0.87028079840453287</c:v>
                </c:pt>
                <c:pt idx="66">
                  <c:v>0.87196350553078938</c:v>
                </c:pt>
                <c:pt idx="67">
                  <c:v>0.87360283992238585</c:v>
                </c:pt>
                <c:pt idx="68">
                  <c:v>0.87520046412995445</c:v>
                </c:pt>
                <c:pt idx="69">
                  <c:v>0.87675795654529232</c:v>
                </c:pt>
                <c:pt idx="70">
                  <c:v>0.87827681667278157</c:v>
                </c:pt>
                <c:pt idx="71">
                  <c:v>0.87975847000871277</c:v>
                </c:pt>
                <c:pt idx="72">
                  <c:v>0.88120427256217737</c:v>
                </c:pt>
                <c:pt idx="73">
                  <c:v>0.88261551504792557</c:v>
                </c:pt>
                <c:pt idx="74">
                  <c:v>0.88399342677867199</c:v>
                </c:pt>
                <c:pt idx="75">
                  <c:v>0.88533917928172756</c:v>
                </c:pt>
                <c:pt idx="76">
                  <c:v>0.88665388966250636</c:v>
                </c:pt>
                <c:pt idx="77">
                  <c:v>0.88793862373537025</c:v>
                </c:pt>
                <c:pt idx="78">
                  <c:v>0.88919439894040253</c:v>
                </c:pt>
                <c:pt idx="79">
                  <c:v>0.89042218706302045</c:v>
                </c:pt>
                <c:pt idx="80">
                  <c:v>0.89162291677182559</c:v>
                </c:pt>
                <c:pt idx="81">
                  <c:v>0.89279747598873027</c:v>
                </c:pt>
                <c:pt idx="82">
                  <c:v>0.89394671410416893</c:v>
                </c:pt>
                <c:pt idx="83">
                  <c:v>0.89507144404909922</c:v>
                </c:pt>
                <c:pt idx="84">
                  <c:v>0.89617244423449338</c:v>
                </c:pt>
                <c:pt idx="85">
                  <c:v>0.89725046036811729</c:v>
                </c:pt>
                <c:pt idx="86">
                  <c:v>0.8983062071575737</c:v>
                </c:pt>
                <c:pt idx="87">
                  <c:v>0.8993403699078415</c:v>
                </c:pt>
                <c:pt idx="88">
                  <c:v>0.90035360602087056</c:v>
                </c:pt>
                <c:pt idx="89">
                  <c:v>0.901346546404175</c:v>
                </c:pt>
                <c:pt idx="90">
                  <c:v>0.90231979679481333</c:v>
                </c:pt>
                <c:pt idx="91">
                  <c:v>0.90327393900463404</c:v>
                </c:pt>
                <c:pt idx="92">
                  <c:v>0.90420953209220201</c:v>
                </c:pt>
                <c:pt idx="93">
                  <c:v>0.90512711346640151</c:v>
                </c:pt>
                <c:pt idx="94">
                  <c:v>0.90602719992632319</c:v>
                </c:pt>
                <c:pt idx="95">
                  <c:v>0.90691028864169188</c:v>
                </c:pt>
                <c:pt idx="96">
                  <c:v>0.9077768580777692</c:v>
                </c:pt>
                <c:pt idx="97">
                  <c:v>0.90862736886837003</c:v>
                </c:pt>
                <c:pt idx="98">
                  <c:v>0.90946226464036173</c:v>
                </c:pt>
                <c:pt idx="99">
                  <c:v>0.9102819727927669</c:v>
                </c:pt>
                <c:pt idx="100">
                  <c:v>0.91108690523336266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22-4983-BEFF-68DEDCD270E8}"/>
            </c:ext>
          </c:extLst>
        </c:ser>
        <c:ser>
          <c:idx val="3"/>
          <c:order val="3"/>
          <c:tx>
            <c:v>m=0.1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'qi &amp; dq eqn'!$R$6:$R$106</c:f>
              <c:numCache>
                <c:formatCode>0.0000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0.18081632653061225</c:v>
                </c:pt>
                <c:pt idx="3">
                  <c:v>0.24736676098405824</c:v>
                </c:pt>
                <c:pt idx="4">
                  <c:v>0.30304342237865212</c:v>
                </c:pt>
                <c:pt idx="5">
                  <c:v>0.35025557374241112</c:v>
                </c:pt>
                <c:pt idx="6">
                  <c:v>0.39075806845640559</c:v>
                </c:pt>
                <c:pt idx="7">
                  <c:v>0.42585738585805116</c:v>
                </c:pt>
                <c:pt idx="8">
                  <c:v>0.45654501308158213</c:v>
                </c:pt>
                <c:pt idx="9">
                  <c:v>0.48358621748347419</c:v>
                </c:pt>
                <c:pt idx="10">
                  <c:v>0.50758059528642663</c:v>
                </c:pt>
                <c:pt idx="11">
                  <c:v>0.52900428104264574</c:v>
                </c:pt>
                <c:pt idx="12">
                  <c:v>0.54823995333490494</c:v>
                </c:pt>
                <c:pt idx="13">
                  <c:v>0.56559854373087404</c:v>
                </c:pt>
                <c:pt idx="14">
                  <c:v>0.58133519504368536</c:v>
                </c:pt>
                <c:pt idx="15">
                  <c:v>0.5956611631005585</c:v>
                </c:pt>
                <c:pt idx="16">
                  <c:v>0.60875281100968326</c:v>
                </c:pt>
                <c:pt idx="17">
                  <c:v>0.6207584887972698</c:v>
                </c:pt>
                <c:pt idx="18">
                  <c:v>0.63180385431264208</c:v>
                </c:pt>
                <c:pt idx="19">
                  <c:v>0.64199603089212909</c:v>
                </c:pt>
                <c:pt idx="20">
                  <c:v>0.65142688697182649</c:v>
                </c:pt>
                <c:pt idx="21">
                  <c:v>0.66017564588285715</c:v>
                </c:pt>
                <c:pt idx="22">
                  <c:v>0.66831097964249919</c:v>
                </c:pt>
                <c:pt idx="23">
                  <c:v>0.67589270158637282</c:v>
                </c:pt>
                <c:pt idx="24">
                  <c:v>0.68297314445624735</c:v>
                </c:pt>
                <c:pt idx="25">
                  <c:v>0.68959828988254279</c:v>
                </c:pt>
                <c:pt idx="26">
                  <c:v>0.6958086999034292</c:v>
                </c:pt>
                <c:pt idx="27">
                  <c:v>0.70164028973598258</c:v>
                </c:pt>
                <c:pt idx="28">
                  <c:v>0.70712497240286143</c:v>
                </c:pt>
                <c:pt idx="29">
                  <c:v>0.71229119927220375</c:v>
                </c:pt>
                <c:pt idx="30">
                  <c:v>0.71716441555345156</c:v>
                </c:pt>
                <c:pt idx="31">
                  <c:v>0.72176744592063879</c:v>
                </c:pt>
                <c:pt idx="32">
                  <c:v>0.72612082242515341</c:v>
                </c:pt>
                <c:pt idx="33">
                  <c:v>0.73024306450452758</c:v>
                </c:pt>
                <c:pt idx="34">
                  <c:v>0.73415091903846763</c:v>
                </c:pt>
                <c:pt idx="35">
                  <c:v>0.73785956693304711</c:v>
                </c:pt>
                <c:pt idx="36">
                  <c:v>0.74138280154209935</c:v>
                </c:pt>
                <c:pt idx="37">
                  <c:v>0.74473318329566585</c:v>
                </c:pt>
                <c:pt idx="38">
                  <c:v>0.74792217414872231</c:v>
                </c:pt>
                <c:pt idx="39">
                  <c:v>0.75096025485079188</c:v>
                </c:pt>
                <c:pt idx="40">
                  <c:v>0.75385702753867279</c:v>
                </c:pt>
                <c:pt idx="41">
                  <c:v>0.75662130574721409</c:v>
                </c:pt>
                <c:pt idx="42">
                  <c:v>0.75926119359875277</c:v>
                </c:pt>
                <c:pt idx="43">
                  <c:v>0.76178415565626589</c:v>
                </c:pt>
                <c:pt idx="44">
                  <c:v>0.7641970786972464</c:v>
                </c:pt>
                <c:pt idx="45">
                  <c:v>0.76650632647586203</c:v>
                </c:pt>
                <c:pt idx="46">
                  <c:v>0.76871778838298965</c:v>
                </c:pt>
                <c:pt idx="47">
                  <c:v>0.77083692278153071</c:v>
                </c:pt>
                <c:pt idx="48">
                  <c:v>0.77286879568342592</c:v>
                </c:pt>
                <c:pt idx="49">
                  <c:v>0.77481811534128431</c:v>
                </c:pt>
                <c:pt idx="50">
                  <c:v>0.77668926324852705</c:v>
                </c:pt>
                <c:pt idx="51">
                  <c:v>0.77848632197496637</c:v>
                </c:pt>
                <c:pt idx="52">
                  <c:v>0.78021310020779533</c:v>
                </c:pt>
                <c:pt idx="53">
                  <c:v>0.78187315531941382</c:v>
                </c:pt>
                <c:pt idx="54">
                  <c:v>0.78346981374200719</c:v>
                </c:pt>
                <c:pt idx="55">
                  <c:v>0.78500618939321587</c:v>
                </c:pt>
                <c:pt idx="56">
                  <c:v>0.78648520036665304</c:v>
                </c:pt>
                <c:pt idx="57">
                  <c:v>0.78790958407468425</c:v>
                </c:pt>
                <c:pt idx="58">
                  <c:v>0.78928191100813228</c:v>
                </c:pt>
                <c:pt idx="59">
                  <c:v>0.79060459725787302</c:v>
                </c:pt>
                <c:pt idx="60">
                  <c:v>0.79187991592620544</c:v>
                </c:pt>
                <c:pt idx="61">
                  <c:v>0.79311000754101968</c:v>
                </c:pt>
                <c:pt idx="62">
                  <c:v>0.79429688957284328</c:v>
                </c:pt>
                <c:pt idx="63">
                  <c:v>0.79544246514354477</c:v>
                </c:pt>
                <c:pt idx="64">
                  <c:v>0.79654853100558398</c:v>
                </c:pt>
                <c:pt idx="65">
                  <c:v>0.79761678486203302</c:v>
                </c:pt>
                <c:pt idx="66">
                  <c:v>0.79864883208997939</c:v>
                </c:pt>
                <c:pt idx="67">
                  <c:v>0.79964619192322561</c:v>
                </c:pt>
                <c:pt idx="68">
                  <c:v>0.80061030314429815</c:v>
                </c:pt>
                <c:pt idx="69">
                  <c:v>0.80154252933056669</c:v>
                </c:pt>
                <c:pt idx="70">
                  <c:v>0.80244416369466531</c:v>
                </c:pt>
                <c:pt idx="71">
                  <c:v>0.80331643355532534</c:v>
                </c:pt>
                <c:pt idx="72">
                  <c:v>0.80416050447110599</c:v>
                </c:pt>
                <c:pt idx="73">
                  <c:v>0.80497748406629077</c:v>
                </c:pt>
                <c:pt idx="74">
                  <c:v>0.80576842557535178</c:v>
                </c:pt>
                <c:pt idx="75">
                  <c:v>0.80653433112983053</c:v>
                </c:pt>
                <c:pt idx="76">
                  <c:v>0.80727615480920512</c:v>
                </c:pt>
                <c:pt idx="77">
                  <c:v>0.80799480547527558</c:v>
                </c:pt>
                <c:pt idx="78">
                  <c:v>0.80869114940777509</c:v>
                </c:pt>
                <c:pt idx="79">
                  <c:v>0.80936601275728193</c:v>
                </c:pt>
                <c:pt idx="80">
                  <c:v>0.81002018383003793</c:v>
                </c:pt>
                <c:pt idx="81">
                  <c:v>0.810654415217963</c:v>
                </c:pt>
                <c:pt idx="82">
                  <c:v>0.81126942578596828</c:v>
                </c:pt>
                <c:pt idx="83">
                  <c:v>0.81186590252760271</c:v>
                </c:pt>
                <c:pt idx="84">
                  <c:v>0.81244450229910359</c:v>
                </c:pt>
                <c:pt idx="85">
                  <c:v>0.81300585344105247</c:v>
                </c:pt>
                <c:pt idx="86">
                  <c:v>0.81355055729605186</c:v>
                </c:pt>
                <c:pt idx="87">
                  <c:v>0.81407918963012427</c:v>
                </c:pt>
                <c:pt idx="88">
                  <c:v>0.8145923019648933</c:v>
                </c:pt>
                <c:pt idx="89">
                  <c:v>0.81509042282701971</c:v>
                </c:pt>
                <c:pt idx="90">
                  <c:v>0.81557405892083545</c:v>
                </c:pt>
                <c:pt idx="91">
                  <c:v>0.81604369622963624</c:v>
                </c:pt>
                <c:pt idx="92">
                  <c:v>0.81649980105065378</c:v>
                </c:pt>
                <c:pt idx="93">
                  <c:v>0.8169428209683296</c:v>
                </c:pt>
                <c:pt idx="94">
                  <c:v>0.81737318577014895</c:v>
                </c:pt>
                <c:pt idx="95">
                  <c:v>0.81779130830895919</c:v>
                </c:pt>
                <c:pt idx="96">
                  <c:v>0.81819758531539555</c:v>
                </c:pt>
                <c:pt idx="97">
                  <c:v>0.81859239816375817</c:v>
                </c:pt>
                <c:pt idx="98">
                  <c:v>0.81897611359443201</c:v>
                </c:pt>
                <c:pt idx="99">
                  <c:v>0.81934908439570853</c:v>
                </c:pt>
                <c:pt idx="100">
                  <c:v>0.81971165004765389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22-4983-BEFF-68DEDCD270E8}"/>
            </c:ext>
          </c:extLst>
        </c:ser>
        <c:ser>
          <c:idx val="4"/>
          <c:order val="4"/>
          <c:tx>
            <c:v>m=0.5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'qi &amp; dq eqn'!$W$6:$W$106</c:f>
              <c:numCache>
                <c:formatCode>0.0000</c:formatCode>
                <c:ptCount val="101"/>
                <c:pt idx="0">
                  <c:v>0</c:v>
                </c:pt>
                <c:pt idx="1">
                  <c:v>0.25</c:v>
                </c:pt>
                <c:pt idx="2">
                  <c:v>0.41875000000000001</c:v>
                </c:pt>
                <c:pt idx="3">
                  <c:v>0.53972265625000004</c:v>
                </c:pt>
                <c:pt idx="4">
                  <c:v>0.62994978112945565</c:v>
                </c:pt>
                <c:pt idx="5">
                  <c:v>0.69915103040865112</c:v>
                </c:pt>
                <c:pt idx="6">
                  <c:v>0.75332938609777111</c:v>
                </c:pt>
                <c:pt idx="7">
                  <c:v>0.79641461735939567</c:v>
                </c:pt>
                <c:pt idx="8">
                  <c:v>0.83109712555797843</c:v>
                </c:pt>
                <c:pt idx="9">
                  <c:v>0.85928537482375944</c:v>
                </c:pt>
                <c:pt idx="10">
                  <c:v>0.88237262917404458</c:v>
                </c:pt>
                <c:pt idx="11">
                  <c:v>0.9014003546346806</c:v>
                </c:pt>
                <c:pt idx="12">
                  <c:v>0.91716249044609521</c:v>
                </c:pt>
                <c:pt idx="13">
                  <c:v>0.93027432217809025</c:v>
                </c:pt>
                <c:pt idx="14">
                  <c:v>0.94121934086614922</c:v>
                </c:pt>
                <c:pt idx="15">
                  <c:v>0.95038195632504785</c:v>
                </c:pt>
                <c:pt idx="16">
                  <c:v>0.95807085790210356</c:v>
                </c:pt>
                <c:pt idx="17">
                  <c:v>0.96453603451249459</c:v>
                </c:pt>
                <c:pt idx="18">
                  <c:v>0.96998139862043031</c:v>
                </c:pt>
                <c:pt idx="19">
                  <c:v>0.97457430047024429</c:v>
                </c:pt>
                <c:pt idx="20">
                  <c:v>0.97845280201936546</c:v>
                </c:pt>
                <c:pt idx="21">
                  <c:v>0.98173130989054236</c:v>
                </c:pt>
                <c:pt idx="22">
                  <c:v>0.98450498791079255</c:v>
                </c:pt>
                <c:pt idx="23">
                  <c:v>0.9868532492641382</c:v>
                </c:pt>
                <c:pt idx="24">
                  <c:v>0.98884254558000861</c:v>
                </c:pt>
                <c:pt idx="25">
                  <c:v>0.99052861262192082</c:v>
                </c:pt>
                <c:pt idx="26">
                  <c:v>0.99195829144651926</c:v>
                </c:pt>
                <c:pt idx="27">
                  <c:v>0.99317101463718727</c:v>
                </c:pt>
                <c:pt idx="28">
                  <c:v>0.99420002594571777</c:v>
                </c:pt>
                <c:pt idx="29">
                  <c:v>0.99507338602376316</c:v>
                </c:pt>
                <c:pt idx="30">
                  <c:v>0.99581480527272581</c:v>
                </c:pt>
                <c:pt idx="31">
                  <c:v>0.99644433606730742</c:v>
                </c:pt>
                <c:pt idx="32">
                  <c:v>0.99697894993181158</c:v>
                </c:pt>
                <c:pt idx="33">
                  <c:v>0.99743302011639123</c:v>
                </c:pt>
                <c:pt idx="34">
                  <c:v>0.99781872603750488</c:v>
                </c:pt>
                <c:pt idx="35">
                  <c:v>0.99814639292748908</c:v>
                </c:pt>
                <c:pt idx="36">
                  <c:v>0.99842477757428361</c:v>
                </c:pt>
                <c:pt idx="37">
                  <c:v>0.99866130907071016</c:v>
                </c:pt>
                <c:pt idx="38">
                  <c:v>0.99886229191944409</c:v>
                </c:pt>
                <c:pt idx="39">
                  <c:v>0.99903307756949511</c:v>
                </c:pt>
                <c:pt idx="40">
                  <c:v>0.99917820942796953</c:v>
                </c:pt>
                <c:pt idx="41">
                  <c:v>0.99930154554774853</c:v>
                </c:pt>
                <c:pt idx="42">
                  <c:v>0.99940636249944848</c:v>
                </c:pt>
                <c:pt idx="43">
                  <c:v>0.99949544336507945</c:v>
                </c:pt>
                <c:pt idx="44">
                  <c:v>0.99957115231805738</c:v>
                </c:pt>
                <c:pt idx="45">
                  <c:v>0.99963549786138217</c:v>
                </c:pt>
                <c:pt idx="46">
                  <c:v>0.99969018646835583</c:v>
                </c:pt>
                <c:pt idx="47">
                  <c:v>0.99973666809654493</c:v>
                </c:pt>
                <c:pt idx="48">
                  <c:v>0.99977617481643233</c:v>
                </c:pt>
                <c:pt idx="49">
                  <c:v>0.9998097536037388</c:v>
                </c:pt>
                <c:pt idx="50">
                  <c:v>0.99983829418254722</c:v>
                </c:pt>
                <c:pt idx="51">
                  <c:v>0.99986255267004231</c:v>
                </c:pt>
                <c:pt idx="52">
                  <c:v>0.99988317165871288</c:v>
                </c:pt>
                <c:pt idx="53">
                  <c:v>0.99990069727479214</c:v>
                </c:pt>
                <c:pt idx="54">
                  <c:v>0.99991559366967642</c:v>
                </c:pt>
                <c:pt idx="55">
                  <c:v>0.99992825533166785</c:v>
                </c:pt>
                <c:pt idx="56">
                  <c:v>0.99993901754664738</c:v>
                </c:pt>
                <c:pt idx="57">
                  <c:v>0.99994816528653629</c:v>
                </c:pt>
                <c:pt idx="58">
                  <c:v>0.99995594076223959</c:v>
                </c:pt>
                <c:pt idx="59">
                  <c:v>0.99996254984202526</c:v>
                </c:pt>
                <c:pt idx="60">
                  <c:v>0.99996816750597295</c:v>
                </c:pt>
                <c:pt idx="61">
                  <c:v>0.99997294248140778</c:v>
                </c:pt>
                <c:pt idx="62">
                  <c:v>0.99997700118240762</c:v>
                </c:pt>
                <c:pt idx="63">
                  <c:v>0.99998045105794109</c:v>
                </c:pt>
                <c:pt idx="64">
                  <c:v>0.99998338343746607</c:v>
                </c:pt>
                <c:pt idx="65">
                  <c:v>0.9999858759494572</c:v>
                </c:pt>
                <c:pt idx="66">
                  <c:v>0.9999879945769875</c:v>
                </c:pt>
                <c:pt idx="67">
                  <c:v>0.99998979540485244</c:v>
                </c:pt>
                <c:pt idx="68">
                  <c:v>0.999991326104538</c:v>
                </c:pt>
                <c:pt idx="69">
                  <c:v>0.99999262719638105</c:v>
                </c:pt>
                <c:pt idx="70">
                  <c:v>0.99999373312235973</c:v>
                </c:pt>
                <c:pt idx="71">
                  <c:v>0.99999467315793322</c:v>
                </c:pt>
                <c:pt idx="72">
                  <c:v>0.99999547218708074</c:v>
                </c:pt>
                <c:pt idx="73">
                  <c:v>0.99999615136106867</c:v>
                </c:pt>
                <c:pt idx="74">
                  <c:v>0.99999672865838962</c:v>
                </c:pt>
                <c:pt idx="75">
                  <c:v>0.99999721936070141</c:v>
                </c:pt>
                <c:pt idx="76">
                  <c:v>0.9999976364573695</c:v>
                </c:pt>
                <c:pt idx="77">
                  <c:v>0.99999799098932274</c:v>
                </c:pt>
                <c:pt idx="78">
                  <c:v>0.99999829234132798</c:v>
                </c:pt>
                <c:pt idx="79">
                  <c:v>0.99999854849042047</c:v>
                </c:pt>
                <c:pt idx="80">
                  <c:v>0.99999876621706818</c:v>
                </c:pt>
                <c:pt idx="81">
                  <c:v>0.99999895128466021</c:v>
                </c:pt>
                <c:pt idx="82">
                  <c:v>0.9999991085920712</c:v>
                </c:pt>
                <c:pt idx="83">
                  <c:v>0.99999924230333992</c:v>
                </c:pt>
                <c:pt idx="84">
                  <c:v>0.99999935595789635</c:v>
                </c:pt>
                <c:pt idx="85">
                  <c:v>0.99999945256425338</c:v>
                </c:pt>
                <c:pt idx="86">
                  <c:v>0.99999953467964531</c:v>
                </c:pt>
                <c:pt idx="87">
                  <c:v>0.99999960447772018</c:v>
                </c:pt>
                <c:pt idx="88">
                  <c:v>0.99999966380607785</c:v>
                </c:pt>
                <c:pt idx="89">
                  <c:v>0.99999971423517753</c:v>
                </c:pt>
                <c:pt idx="90">
                  <c:v>0.99999975709990907</c:v>
                </c:pt>
                <c:pt idx="91">
                  <c:v>0.99999979353492863</c:v>
                </c:pt>
                <c:pt idx="92">
                  <c:v>0.9999998245046936</c:v>
                </c:pt>
                <c:pt idx="93">
                  <c:v>0.99999985082899268</c:v>
                </c:pt>
                <c:pt idx="94">
                  <c:v>0.99999987320464601</c:v>
                </c:pt>
                <c:pt idx="95">
                  <c:v>0.9999998922239508</c:v>
                </c:pt>
                <c:pt idx="96">
                  <c:v>0.99999990839035935</c:v>
                </c:pt>
                <c:pt idx="97">
                  <c:v>0.99999992213180633</c:v>
                </c:pt>
                <c:pt idx="98">
                  <c:v>0.999999933812036</c:v>
                </c:pt>
                <c:pt idx="99">
                  <c:v>0.99999994374023105</c:v>
                </c:pt>
                <c:pt idx="100">
                  <c:v>0.99999995217919668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22-4983-BEFF-68DEDCD27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405936"/>
        <c:axId val="1780904080"/>
        <c:extLst/>
      </c:scatterChart>
      <c:valAx>
        <c:axId val="1840405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904080"/>
        <c:crosses val="autoZero"/>
        <c:crossBetween val="midCat"/>
        <c:majorUnit val="10"/>
      </c:valAx>
      <c:valAx>
        <c:axId val="1780904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0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d</a:t>
            </a:r>
            <a:r>
              <a:rPr lang="en-US" b="1"/>
              <a:t>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dq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'[2]qi &amp; dq eqn (3)'!$A$4:$A$104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'[2]qi &amp; dq eqn (3)'!$F$4:$F$104</c:f>
              <c:numCache>
                <c:formatCode>General</c:formatCode>
                <c:ptCount val="101"/>
                <c:pt idx="0">
                  <c:v>0.01</c:v>
                </c:pt>
                <c:pt idx="1">
                  <c:v>8.9099999999999995E-3</c:v>
                </c:pt>
                <c:pt idx="2">
                  <c:v>7.9556588100000002E-3</c:v>
                </c:pt>
                <c:pt idx="3">
                  <c:v>7.1169538932295334E-3</c:v>
                </c:pt>
                <c:pt idx="4">
                  <c:v>6.3773943992585218E-3</c:v>
                </c:pt>
                <c:pt idx="5">
                  <c:v>5.7232922360576019E-3</c:v>
                </c:pt>
                <c:pt idx="6">
                  <c:v>5.1432041205525785E-3</c:v>
                </c:pt>
                <c:pt idx="7">
                  <c:v>4.6275000851636943E-3</c:v>
                </c:pt>
                <c:pt idx="8">
                  <c:v>4.1680265813234295E-3</c:v>
                </c:pt>
                <c:pt idx="9">
                  <c:v>3.7578410962252782E-3</c:v>
                </c:pt>
                <c:pt idx="10">
                  <c:v>3.3910013629079045E-3</c:v>
                </c:pt>
                <c:pt idx="11">
                  <c:v>3.06239662806021E-3</c:v>
                </c:pt>
                <c:pt idx="12">
                  <c:v>2.7676115970258026E-3</c:v>
                </c:pt>
                <c:pt idx="13">
                  <c:v>2.5028159708222267E-3</c:v>
                </c:pt>
                <c:pt idx="14">
                  <c:v>2.2646741768851354E-3</c:v>
                </c:pt>
                <c:pt idx="15">
                  <c:v>2.0502711468122058E-3</c:v>
                </c:pt>
                <c:pt idx="16">
                  <c:v>1.8570509312621636E-3</c:v>
                </c:pt>
                <c:pt idx="17">
                  <c:v>1.6827656493698384E-3</c:v>
                </c:pt>
                <c:pt idx="18">
                  <c:v>1.5254328080879787E-3</c:v>
                </c:pt>
                <c:pt idx="19">
                  <c:v>1.3832994392654358E-3</c:v>
                </c:pt>
                <c:pt idx="20">
                  <c:v>1.2548118205811046E-3</c:v>
                </c:pt>
                <c:pt idx="21">
                  <c:v>1.1385897937697294E-3</c:v>
                </c:pt>
                <c:pt idx="22">
                  <c:v>1.0334048869398513E-3</c:v>
                </c:pt>
                <c:pt idx="23">
                  <c:v>9.3816159986584262E-4</c:v>
                </c:pt>
                <c:pt idx="24">
                  <c:v>8.5188133142548132E-4</c:v>
                </c:pt>
                <c:pt idx="25">
                  <c:v>7.7368852401043901E-4</c:v>
                </c:pt>
                <c:pt idx="26">
                  <c:v>7.0279867619459438E-4</c:v>
                </c:pt>
                <c:pt idx="27">
                  <c:v>6.3850793635748283E-4</c:v>
                </c:pt>
                <c:pt idx="28">
                  <c:v>5.8018403952029771E-4</c:v>
                </c:pt>
                <c:pt idx="29">
                  <c:v>5.2725838982752363E-4</c:v>
                </c:pt>
                <c:pt idx="30">
                  <c:v>4.792191238175373E-4</c:v>
                </c:pt>
                <c:pt idx="31">
                  <c:v>4.3560501636923966E-4</c:v>
                </c:pt>
                <c:pt idx="32">
                  <c:v>3.9600011316637089E-4</c:v>
                </c:pt>
                <c:pt idx="33">
                  <c:v>3.6002899161527782E-4</c:v>
                </c:pt>
                <c:pt idx="34">
                  <c:v>3.2735256712167378E-4</c:v>
                </c:pt>
                <c:pt idx="35">
                  <c:v>2.9766437406315675E-4</c:v>
                </c:pt>
                <c:pt idx="36">
                  <c:v>2.7068726115522627E-4</c:v>
                </c:pt>
                <c:pt idx="37">
                  <c:v>2.4617044957496795E-4</c:v>
                </c:pt>
                <c:pt idx="38">
                  <c:v>2.2388690948085647E-4</c:v>
                </c:pt>
                <c:pt idx="39">
                  <c:v>2.0363101669434308E-4</c:v>
                </c:pt>
                <c:pt idx="40">
                  <c:v>1.8521645648684505E-4</c:v>
                </c:pt>
                <c:pt idx="41">
                  <c:v>1.6847434580650501E-4</c:v>
                </c:pt>
                <c:pt idx="42">
                  <c:v>1.5325154901423867E-4</c:v>
                </c:pt>
                <c:pt idx="43">
                  <c:v>1.39409165386295E-4</c:v>
                </c:pt>
                <c:pt idx="44">
                  <c:v>1.2682116936952974E-4</c:v>
                </c:pt>
                <c:pt idx="45">
                  <c:v>1.1537318691929276E-4</c:v>
                </c:pt>
                <c:pt idx="46">
                  <c:v>1.0496139326831959E-4</c:v>
                </c:pt>
                <c:pt idx="47">
                  <c:v>9.5491519219028514E-5</c:v>
                </c:pt>
                <c:pt idx="48">
                  <c:v>8.6877954562358806E-5</c:v>
                </c:pt>
                <c:pt idx="49">
                  <c:v>7.904293853896148E-5</c:v>
                </c:pt>
                <c:pt idx="50">
                  <c:v>7.1915828402021112E-5</c:v>
                </c:pt>
                <c:pt idx="51">
                  <c:v>6.5432438139695348E-5</c:v>
                </c:pt>
                <c:pt idx="52">
                  <c:v>5.9534440289773366E-5</c:v>
                </c:pt>
                <c:pt idx="53">
                  <c:v>5.416882454680437E-5</c:v>
                </c:pt>
                <c:pt idx="54">
                  <c:v>4.9287407537340969E-5</c:v>
                </c:pt>
                <c:pt idx="55">
                  <c:v>4.4846388734561329E-5</c:v>
                </c:pt>
                <c:pt idx="56">
                  <c:v>4.0805948009875123E-5</c:v>
                </c:pt>
                <c:pt idx="57">
                  <c:v>3.712988078511531E-5</c:v>
                </c:pt>
                <c:pt idx="58">
                  <c:v>3.3785267162434254E-5</c:v>
                </c:pt>
                <c:pt idx="59">
                  <c:v>3.0742171776518626E-5</c:v>
                </c:pt>
                <c:pt idx="60">
                  <c:v>2.7973371440948025E-5</c:v>
                </c:pt>
                <c:pt idx="61">
                  <c:v>2.5454107952311428E-5</c:v>
                </c:pt>
                <c:pt idx="62">
                  <c:v>2.3161863676355102E-5</c:v>
                </c:pt>
                <c:pt idx="63">
                  <c:v>2.1076157773533902E-5</c:v>
                </c:pt>
                <c:pt idx="64">
                  <c:v>1.9178361130125707E-5</c:v>
                </c:pt>
                <c:pt idx="65">
                  <c:v>1.7451528248278378E-5</c:v>
                </c:pt>
                <c:pt idx="66">
                  <c:v>1.5880244516517511E-5</c:v>
                </c:pt>
                <c:pt idx="67">
                  <c:v>1.4450487433261341E-5</c:v>
                </c:pt>
                <c:pt idx="68">
                  <c:v>1.3149500491820357E-5</c:v>
                </c:pt>
                <c:pt idx="69">
                  <c:v>1.1965678557821977E-5</c:v>
                </c:pt>
                <c:pt idx="70">
                  <c:v>1.0888463680211111E-5</c:v>
                </c:pt>
                <c:pt idx="71">
                  <c:v>9.9082503766164537E-6</c:v>
                </c:pt>
                <c:pt idx="72">
                  <c:v>9.0162995235766596E-6</c:v>
                </c:pt>
                <c:pt idx="73">
                  <c:v>8.2046600633524369E-6</c:v>
                </c:pt>
                <c:pt idx="74">
                  <c:v>7.4660978123426702E-6</c:v>
                </c:pt>
                <c:pt idx="75">
                  <c:v>6.7940307224272772E-6</c:v>
                </c:pt>
                <c:pt idx="76">
                  <c:v>6.182470006665941E-6</c:v>
                </c:pt>
                <c:pt idx="77">
                  <c:v>5.6259665949850296E-6</c:v>
                </c:pt>
                <c:pt idx="78">
                  <c:v>5.1195624348066709E-6</c:v>
                </c:pt>
                <c:pt idx="79">
                  <c:v>4.6587461960800186E-6</c:v>
                </c:pt>
                <c:pt idx="80">
                  <c:v>4.2394129806735958E-6</c:v>
                </c:pt>
                <c:pt idx="81">
                  <c:v>3.8578276726052713E-6</c:v>
                </c:pt>
                <c:pt idx="82">
                  <c:v>3.5105915989642328E-6</c:v>
                </c:pt>
                <c:pt idx="83">
                  <c:v>3.1946122014386152E-6</c:v>
                </c:pt>
                <c:pt idx="84">
                  <c:v>2.9070754457658637E-6</c:v>
                </c:pt>
                <c:pt idx="85">
                  <c:v>2.6454207212346648E-6</c:v>
                </c:pt>
                <c:pt idx="86">
                  <c:v>2.4073180049863363E-6</c:v>
                </c:pt>
                <c:pt idx="87">
                  <c:v>2.1906470862621819E-6</c:v>
                </c:pt>
                <c:pt idx="88">
                  <c:v>1.9934786643829167E-6</c:v>
                </c:pt>
                <c:pt idx="89">
                  <c:v>1.8140571511841147E-6</c:v>
                </c:pt>
                <c:pt idx="90">
                  <c:v>1.6507850239266819E-6</c:v>
                </c:pt>
                <c:pt idx="91">
                  <c:v>1.5022085886468028E-6</c:v>
                </c:pt>
                <c:pt idx="92">
                  <c:v>1.3670050266895162E-6</c:v>
                </c:pt>
                <c:pt idx="93">
                  <c:v>1.2439706085550645E-6</c:v>
                </c:pt>
                <c:pt idx="94">
                  <c:v>1.1320099697793851E-6</c:v>
                </c:pt>
                <c:pt idx="95">
                  <c:v>1.0301263530226173E-6</c:v>
                </c:pt>
                <c:pt idx="96">
                  <c:v>9.37412729263426E-7</c:v>
                </c:pt>
                <c:pt idx="97">
                  <c:v>8.530437187667661E-7</c:v>
                </c:pt>
                <c:pt idx="98">
                  <c:v>7.7626823978896309E-7</c:v>
                </c:pt>
                <c:pt idx="99">
                  <c:v>7.0640281938511018E-7</c:v>
                </c:pt>
                <c:pt idx="100">
                  <c:v>6.428255066512345E-7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6E-40D2-91A0-050FE86B6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405936"/>
        <c:axId val="178090408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q(island)</c:v>
                </c:tx>
                <c:spPr>
                  <a:ln w="254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'qi &amp; dq eqn'!$A$7:$A$106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'qi &amp; dq eqn'!$C$6:$C$105</c15:sqref>
                        </c15:formulaRef>
                      </c:ext>
                    </c:extLst>
                    <c:numCache>
                      <c:formatCode>0.0000</c:formatCode>
                      <c:ptCount val="100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1.891E-2</c:v>
                      </c:pt>
                      <c:pt idx="3">
                        <c:v>2.6865658809999998E-2</c:v>
                      </c:pt>
                      <c:pt idx="4">
                        <c:v>3.3982612703229532E-2</c:v>
                      </c:pt>
                      <c:pt idx="5">
                        <c:v>4.0360007102488056E-2</c:v>
                      </c:pt>
                      <c:pt idx="6">
                        <c:v>4.6083299338545658E-2</c:v>
                      </c:pt>
                      <c:pt idx="7">
                        <c:v>5.1226503459098238E-2</c:v>
                      </c:pt>
                      <c:pt idx="8">
                        <c:v>5.5854003544261933E-2</c:v>
                      </c:pt>
                      <c:pt idx="9">
                        <c:v>6.0022030125585366E-2</c:v>
                      </c:pt>
                      <c:pt idx="10">
                        <c:v>6.3779871221810641E-2</c:v>
                      </c:pt>
                      <c:pt idx="11">
                        <c:v>6.7170872584718544E-2</c:v>
                      </c:pt>
                      <c:pt idx="12">
                        <c:v>7.0233269212778754E-2</c:v>
                      </c:pt>
                      <c:pt idx="13">
                        <c:v>7.3000880809804561E-2</c:v>
                      </c:pt>
                      <c:pt idx="14">
                        <c:v>7.5503696780626794E-2</c:v>
                      </c:pt>
                      <c:pt idx="15">
                        <c:v>7.7768370957511934E-2</c:v>
                      </c:pt>
                      <c:pt idx="16">
                        <c:v>7.9818642104324142E-2</c:v>
                      </c:pt>
                      <c:pt idx="17">
                        <c:v>8.1675693035586305E-2</c:v>
                      </c:pt>
                      <c:pt idx="18">
                        <c:v>8.3358458684956144E-2</c:v>
                      </c:pt>
                      <c:pt idx="19">
                        <c:v>8.4883891493044122E-2</c:v>
                      </c:pt>
                      <c:pt idx="20">
                        <c:v>8.6267190932309556E-2</c:v>
                      </c:pt>
                      <c:pt idx="21">
                        <c:v>8.7522002752890654E-2</c:v>
                      </c:pt>
                      <c:pt idx="22">
                        <c:v>8.866059254666038E-2</c:v>
                      </c:pt>
                      <c:pt idx="23">
                        <c:v>8.9693997433600237E-2</c:v>
                      </c:pt>
                      <c:pt idx="24">
                        <c:v>9.0632159033466081E-2</c:v>
                      </c:pt>
                      <c:pt idx="25">
                        <c:v>9.1484040364891564E-2</c:v>
                      </c:pt>
                      <c:pt idx="26">
                        <c:v>9.2257728888902005E-2</c:v>
                      </c:pt>
                      <c:pt idx="27">
                        <c:v>9.2960527565096596E-2</c:v>
                      </c:pt>
                      <c:pt idx="28">
                        <c:v>9.3599035501454084E-2</c:v>
                      </c:pt>
                      <c:pt idx="29">
                        <c:v>9.4179219540974385E-2</c:v>
                      </c:pt>
                      <c:pt idx="30">
                        <c:v>9.4706477930801905E-2</c:v>
                      </c:pt>
                      <c:pt idx="31">
                        <c:v>9.5185697054619448E-2</c:v>
                      </c:pt>
                      <c:pt idx="32">
                        <c:v>9.5621302070988692E-2</c:v>
                      </c:pt>
                      <c:pt idx="33">
                        <c:v>9.6017302184155065E-2</c:v>
                      </c:pt>
                      <c:pt idx="34">
                        <c:v>9.6377331175770339E-2</c:v>
                      </c:pt>
                      <c:pt idx="35">
                        <c:v>9.6704683742892011E-2</c:v>
                      </c:pt>
                      <c:pt idx="36">
                        <c:v>9.700234811695517E-2</c:v>
                      </c:pt>
                      <c:pt idx="37">
                        <c:v>9.7273035378110398E-2</c:v>
                      </c:pt>
                      <c:pt idx="38">
                        <c:v>9.7519205827685362E-2</c:v>
                      </c:pt>
                      <c:pt idx="39">
                        <c:v>9.7743092737166221E-2</c:v>
                      </c:pt>
                      <c:pt idx="40">
                        <c:v>9.7946723753860571E-2</c:v>
                      </c:pt>
                      <c:pt idx="41">
                        <c:v>9.8131940210347421E-2</c:v>
                      </c:pt>
                      <c:pt idx="42">
                        <c:v>9.8300414556153931E-2</c:v>
                      </c:pt>
                      <c:pt idx="43">
                        <c:v>9.8453666105168175E-2</c:v>
                      </c:pt>
                      <c:pt idx="44">
                        <c:v>9.859307527055447E-2</c:v>
                      </c:pt>
                      <c:pt idx="45">
                        <c:v>9.8719896439924001E-2</c:v>
                      </c:pt>
                      <c:pt idx="46">
                        <c:v>9.8835269626843289E-2</c:v>
                      </c:pt>
                      <c:pt idx="47">
                        <c:v>9.894023102011161E-2</c:v>
                      </c:pt>
                      <c:pt idx="48">
                        <c:v>9.9035722539330642E-2</c:v>
                      </c:pt>
                      <c:pt idx="49">
                        <c:v>9.9122600493893001E-2</c:v>
                      </c:pt>
                      <c:pt idx="50">
                        <c:v>9.9201643432431957E-2</c:v>
                      </c:pt>
                      <c:pt idx="51">
                        <c:v>9.9273559260833977E-2</c:v>
                      </c:pt>
                      <c:pt idx="52">
                        <c:v>9.9338991698973672E-2</c:v>
                      </c:pt>
                      <c:pt idx="53">
                        <c:v>9.9398526139263449E-2</c:v>
                      </c:pt>
                      <c:pt idx="54">
                        <c:v>9.9452694963810248E-2</c:v>
                      </c:pt>
                      <c:pt idx="55">
                        <c:v>9.9501982371347594E-2</c:v>
                      </c:pt>
                      <c:pt idx="56">
                        <c:v>9.9546828760082154E-2</c:v>
                      </c:pt>
                      <c:pt idx="57">
                        <c:v>9.9587634708092024E-2</c:v>
                      </c:pt>
                      <c:pt idx="58">
                        <c:v>9.9624764588877146E-2</c:v>
                      </c:pt>
                      <c:pt idx="59">
                        <c:v>9.9658549856039585E-2</c:v>
                      </c:pt>
                      <c:pt idx="60">
                        <c:v>9.9689292027816109E-2</c:v>
                      </c:pt>
                      <c:pt idx="61">
                        <c:v>9.9717265399257057E-2</c:v>
                      </c:pt>
                      <c:pt idx="62">
                        <c:v>9.9742719507209365E-2</c:v>
                      </c:pt>
                      <c:pt idx="63">
                        <c:v>9.9765881370885726E-2</c:v>
                      </c:pt>
                      <c:pt idx="64">
                        <c:v>9.9786957528659265E-2</c:v>
                      </c:pt>
                      <c:pt idx="65">
                        <c:v>9.9806135889789385E-2</c:v>
                      </c:pt>
                      <c:pt idx="66">
                        <c:v>9.9823587418037665E-2</c:v>
                      </c:pt>
                      <c:pt idx="67">
                        <c:v>9.9839467662554179E-2</c:v>
                      </c:pt>
                      <c:pt idx="68">
                        <c:v>9.9853918149987439E-2</c:v>
                      </c:pt>
                      <c:pt idx="69">
                        <c:v>9.9867067650479258E-2</c:v>
                      </c:pt>
                      <c:pt idx="70">
                        <c:v>9.9879033329037081E-2</c:v>
                      </c:pt>
                      <c:pt idx="71">
                        <c:v>9.9889921792717287E-2</c:v>
                      </c:pt>
                      <c:pt idx="72">
                        <c:v>9.9899830043093898E-2</c:v>
                      </c:pt>
                      <c:pt idx="73">
                        <c:v>9.9908846342617472E-2</c:v>
                      </c:pt>
                      <c:pt idx="74">
                        <c:v>9.9917051002680821E-2</c:v>
                      </c:pt>
                      <c:pt idx="75">
                        <c:v>9.992451710049316E-2</c:v>
                      </c:pt>
                      <c:pt idx="76">
                        <c:v>9.9931311131215589E-2</c:v>
                      </c:pt>
                      <c:pt idx="77">
                        <c:v>9.9937493601222255E-2</c:v>
                      </c:pt>
                      <c:pt idx="78">
                        <c:v>9.9943119567817235E-2</c:v>
                      </c:pt>
                      <c:pt idx="79">
                        <c:v>9.994823913025204E-2</c:v>
                      </c:pt>
                      <c:pt idx="80">
                        <c:v>9.9952897876448121E-2</c:v>
                      </c:pt>
                      <c:pt idx="81">
                        <c:v>9.9957137289428788E-2</c:v>
                      </c:pt>
                      <c:pt idx="82">
                        <c:v>9.9960995117101395E-2</c:v>
                      </c:pt>
                      <c:pt idx="83">
                        <c:v>9.9964505708700357E-2</c:v>
                      </c:pt>
                      <c:pt idx="84">
                        <c:v>9.9967700320901798E-2</c:v>
                      </c:pt>
                      <c:pt idx="85">
                        <c:v>9.9970607396347569E-2</c:v>
                      </c:pt>
                      <c:pt idx="86">
                        <c:v>9.99732528170688E-2</c:v>
                      </c:pt>
                      <c:pt idx="87">
                        <c:v>9.9975660135073779E-2</c:v>
                      </c:pt>
                      <c:pt idx="88">
                        <c:v>9.9977850782160038E-2</c:v>
                      </c:pt>
                      <c:pt idx="89">
                        <c:v>9.9979844260824416E-2</c:v>
                      </c:pt>
                      <c:pt idx="90">
                        <c:v>9.9981658317975605E-2</c:v>
                      </c:pt>
                      <c:pt idx="91">
                        <c:v>9.9983309102999532E-2</c:v>
                      </c:pt>
                      <c:pt idx="92">
                        <c:v>9.9984811311588179E-2</c:v>
                      </c:pt>
                      <c:pt idx="93">
                        <c:v>9.9986178316614868E-2</c:v>
                      </c:pt>
                      <c:pt idx="94">
                        <c:v>9.9987422287223418E-2</c:v>
                      </c:pt>
                      <c:pt idx="95">
                        <c:v>9.9988554297193194E-2</c:v>
                      </c:pt>
                      <c:pt idx="96">
                        <c:v>9.9989584423546218E-2</c:v>
                      </c:pt>
                      <c:pt idx="97">
                        <c:v>9.9990521836275478E-2</c:v>
                      </c:pt>
                      <c:pt idx="98">
                        <c:v>9.9991374879994238E-2</c:v>
                      </c:pt>
                      <c:pt idx="99">
                        <c:v>9.9992151148234024E-2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A86E-40D2-91A0-050FE86B6EDC}"/>
                  </c:ext>
                </c:extLst>
              </c15:ser>
            </c15:filteredScatterSeries>
          </c:ext>
        </c:extLst>
      </c:scatterChart>
      <c:valAx>
        <c:axId val="1840405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904080"/>
        <c:crosses val="autoZero"/>
        <c:crossBetween val="midCat"/>
        <c:majorUnit val="10"/>
      </c:valAx>
      <c:valAx>
        <c:axId val="1780904080"/>
        <c:scaling>
          <c:logBase val="10"/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0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q(i) at dq' = 0.0000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dq'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36769466316710409"/>
                  <c:y val="8.85473170020414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'qi &amp; dq eqn'!$AB$200:$AB$218</c:f>
              <c:numCache>
                <c:formatCode>0.00</c:formatCode>
                <c:ptCount val="19"/>
                <c:pt idx="0">
                  <c:v>1</c:v>
                </c:pt>
                <c:pt idx="1">
                  <c:v>0.9</c:v>
                </c:pt>
                <c:pt idx="2">
                  <c:v>0.81</c:v>
                </c:pt>
                <c:pt idx="3">
                  <c:v>0.8</c:v>
                </c:pt>
                <c:pt idx="4">
                  <c:v>0.64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0.49</c:v>
                </c:pt>
                <c:pt idx="9">
                  <c:v>0.4</c:v>
                </c:pt>
                <c:pt idx="10">
                  <c:v>0.36</c:v>
                </c:pt>
                <c:pt idx="11">
                  <c:v>0.3</c:v>
                </c:pt>
                <c:pt idx="12">
                  <c:v>0.25</c:v>
                </c:pt>
                <c:pt idx="13">
                  <c:v>0.2</c:v>
                </c:pt>
                <c:pt idx="14">
                  <c:v>0.16</c:v>
                </c:pt>
                <c:pt idx="15">
                  <c:v>0.1</c:v>
                </c:pt>
                <c:pt idx="16">
                  <c:v>0.09</c:v>
                </c:pt>
                <c:pt idx="17">
                  <c:v>0.04</c:v>
                </c:pt>
                <c:pt idx="18">
                  <c:v>0.01</c:v>
                </c:pt>
              </c:numCache>
            </c:numRef>
          </c:xVal>
          <c:yVal>
            <c:numRef>
              <c:f>'qi &amp; dq eqn'!$AC$200:$AC$218</c:f>
              <c:numCache>
                <c:formatCode>0.000000</c:formatCode>
                <c:ptCount val="19"/>
                <c:pt idx="0">
                  <c:v>0.83325073041714881</c:v>
                </c:pt>
                <c:pt idx="1">
                  <c:v>0.63434527035517529</c:v>
                </c:pt>
                <c:pt idx="2">
                  <c:v>0.531373329305874</c:v>
                </c:pt>
                <c:pt idx="3">
                  <c:v>0.52140611002753323</c:v>
                </c:pt>
                <c:pt idx="4">
                  <c:v>0.38383026738277615</c:v>
                </c:pt>
                <c:pt idx="5">
                  <c:v>0.43151874358781661</c:v>
                </c:pt>
                <c:pt idx="6">
                  <c:v>0.3539206608576515</c:v>
                </c:pt>
                <c:pt idx="7">
                  <c:v>0.28427304671842196</c:v>
                </c:pt>
                <c:pt idx="8">
                  <c:v>0.27764841231246901</c:v>
                </c:pt>
                <c:pt idx="9">
                  <c:v>0.22030935234448937</c:v>
                </c:pt>
                <c:pt idx="10">
                  <c:v>0.19599200803986355</c:v>
                </c:pt>
                <c:pt idx="11">
                  <c:v>0.16066857780163013</c:v>
                </c:pt>
                <c:pt idx="12">
                  <c:v>0.13217818953485591</c:v>
                </c:pt>
                <c:pt idx="13">
                  <c:v>0.10445769178849855</c:v>
                </c:pt>
                <c:pt idx="14">
                  <c:v>8.2787676831816481E-2</c:v>
                </c:pt>
                <c:pt idx="15">
                  <c:v>5.105333232146067E-2</c:v>
                </c:pt>
                <c:pt idx="16">
                  <c:v>4.5848619993231116E-2</c:v>
                </c:pt>
                <c:pt idx="17">
                  <c:v>2.0163281629116563E-2</c:v>
                </c:pt>
                <c:pt idx="18">
                  <c:v>5.0100503121660919E-3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44-4AB5-B8E9-79C3CA42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245104"/>
        <c:axId val="1722426832"/>
      </c:scatterChart>
      <c:valAx>
        <c:axId val="20642451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26832"/>
        <c:crosses val="autoZero"/>
        <c:crossBetween val="midCat"/>
        <c:majorUnit val="0.1"/>
      </c:valAx>
      <c:valAx>
        <c:axId val="1722426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24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1034843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2478209400001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yVal>
            <c:numRef>
              <c:f>'GSM '!$H$4:$H$254</c:f>
              <c:numCache>
                <c:formatCode>0.00000</c:formatCode>
                <c:ptCount val="251"/>
                <c:pt idx="0">
                  <c:v>0.9900000000000001</c:v>
                </c:pt>
                <c:pt idx="1">
                  <c:v>0.9900000000000001</c:v>
                </c:pt>
                <c:pt idx="2">
                  <c:v>0.9900000000000001</c:v>
                </c:pt>
                <c:pt idx="3">
                  <c:v>0.9900000000000001</c:v>
                </c:pt>
                <c:pt idx="4">
                  <c:v>0.9900000000000001</c:v>
                </c:pt>
                <c:pt idx="5">
                  <c:v>0.9900000000000001</c:v>
                </c:pt>
                <c:pt idx="6">
                  <c:v>0.9900000000000001</c:v>
                </c:pt>
                <c:pt idx="7">
                  <c:v>0.9900000000000001</c:v>
                </c:pt>
                <c:pt idx="8">
                  <c:v>0.9900000000000001</c:v>
                </c:pt>
                <c:pt idx="9">
                  <c:v>0.9900000000000001</c:v>
                </c:pt>
                <c:pt idx="10">
                  <c:v>0.9900000000000001</c:v>
                </c:pt>
                <c:pt idx="11">
                  <c:v>0.9900000000000001</c:v>
                </c:pt>
                <c:pt idx="12">
                  <c:v>0.9900000000000001</c:v>
                </c:pt>
                <c:pt idx="13">
                  <c:v>0.9900000000000001</c:v>
                </c:pt>
                <c:pt idx="14">
                  <c:v>0.9900000000000001</c:v>
                </c:pt>
                <c:pt idx="15">
                  <c:v>0.9900000000000001</c:v>
                </c:pt>
                <c:pt idx="16">
                  <c:v>0.9900000000000001</c:v>
                </c:pt>
                <c:pt idx="17">
                  <c:v>0.9900000000000001</c:v>
                </c:pt>
                <c:pt idx="18">
                  <c:v>0.9900000000000001</c:v>
                </c:pt>
                <c:pt idx="19">
                  <c:v>0.9900000000000001</c:v>
                </c:pt>
                <c:pt idx="20">
                  <c:v>0.9900000000000001</c:v>
                </c:pt>
                <c:pt idx="21">
                  <c:v>0.9900000000000001</c:v>
                </c:pt>
                <c:pt idx="22">
                  <c:v>0.9900000000000001</c:v>
                </c:pt>
                <c:pt idx="23">
                  <c:v>0.9900000000000001</c:v>
                </c:pt>
                <c:pt idx="24">
                  <c:v>0.9900000000000001</c:v>
                </c:pt>
                <c:pt idx="25">
                  <c:v>0.9900000000000001</c:v>
                </c:pt>
                <c:pt idx="26">
                  <c:v>0.9900000000000001</c:v>
                </c:pt>
                <c:pt idx="27">
                  <c:v>0.9900000000000001</c:v>
                </c:pt>
                <c:pt idx="28">
                  <c:v>0.9900000000000001</c:v>
                </c:pt>
                <c:pt idx="29">
                  <c:v>0.9900000000000001</c:v>
                </c:pt>
                <c:pt idx="30">
                  <c:v>0.9900000000000001</c:v>
                </c:pt>
                <c:pt idx="31">
                  <c:v>0.9900000000000001</c:v>
                </c:pt>
                <c:pt idx="32">
                  <c:v>0.9900000000000001</c:v>
                </c:pt>
                <c:pt idx="33">
                  <c:v>0.9900000000000001</c:v>
                </c:pt>
                <c:pt idx="34">
                  <c:v>0.9900000000000001</c:v>
                </c:pt>
                <c:pt idx="35">
                  <c:v>0.9900000000000001</c:v>
                </c:pt>
                <c:pt idx="36">
                  <c:v>0.9900000000000001</c:v>
                </c:pt>
                <c:pt idx="37">
                  <c:v>0.9900000000000001</c:v>
                </c:pt>
                <c:pt idx="38">
                  <c:v>0.9900000000000001</c:v>
                </c:pt>
                <c:pt idx="39">
                  <c:v>0.9900000000000001</c:v>
                </c:pt>
                <c:pt idx="40">
                  <c:v>0.9900000000000001</c:v>
                </c:pt>
                <c:pt idx="41">
                  <c:v>0.9900000000000001</c:v>
                </c:pt>
                <c:pt idx="42">
                  <c:v>0.9900000000000001</c:v>
                </c:pt>
                <c:pt idx="43">
                  <c:v>0.9900000000000001</c:v>
                </c:pt>
                <c:pt idx="44">
                  <c:v>0.9900000000000001</c:v>
                </c:pt>
                <c:pt idx="45">
                  <c:v>0.9900000000000001</c:v>
                </c:pt>
                <c:pt idx="46">
                  <c:v>0.9900000000000001</c:v>
                </c:pt>
                <c:pt idx="47">
                  <c:v>0.9900000000000001</c:v>
                </c:pt>
                <c:pt idx="48">
                  <c:v>0.9900000000000001</c:v>
                </c:pt>
                <c:pt idx="49">
                  <c:v>0.9900000000000001</c:v>
                </c:pt>
                <c:pt idx="50">
                  <c:v>0.9900000000000001</c:v>
                </c:pt>
                <c:pt idx="51">
                  <c:v>0.9900000000000001</c:v>
                </c:pt>
                <c:pt idx="52">
                  <c:v>0.9900000000000001</c:v>
                </c:pt>
                <c:pt idx="53">
                  <c:v>0.9900000000000001</c:v>
                </c:pt>
                <c:pt idx="54">
                  <c:v>0.9900000000000001</c:v>
                </c:pt>
                <c:pt idx="55">
                  <c:v>0.9900000000000001</c:v>
                </c:pt>
                <c:pt idx="56">
                  <c:v>0.9900000000000001</c:v>
                </c:pt>
                <c:pt idx="57">
                  <c:v>0.9900000000000001</c:v>
                </c:pt>
                <c:pt idx="58">
                  <c:v>0.9900000000000001</c:v>
                </c:pt>
                <c:pt idx="59">
                  <c:v>0.9900000000000001</c:v>
                </c:pt>
                <c:pt idx="60">
                  <c:v>0.9900000000000001</c:v>
                </c:pt>
                <c:pt idx="61">
                  <c:v>0.9900000000000001</c:v>
                </c:pt>
                <c:pt idx="62">
                  <c:v>0.9900000000000001</c:v>
                </c:pt>
                <c:pt idx="63">
                  <c:v>0.9900000000000001</c:v>
                </c:pt>
                <c:pt idx="64">
                  <c:v>0.9900000000000001</c:v>
                </c:pt>
                <c:pt idx="65">
                  <c:v>0.9900000000000001</c:v>
                </c:pt>
                <c:pt idx="66">
                  <c:v>0.9900000000000001</c:v>
                </c:pt>
                <c:pt idx="67">
                  <c:v>0.9900000000000001</c:v>
                </c:pt>
                <c:pt idx="68">
                  <c:v>0.9900000000000001</c:v>
                </c:pt>
                <c:pt idx="69">
                  <c:v>0.9900000000000001</c:v>
                </c:pt>
                <c:pt idx="70">
                  <c:v>0.9900000000000001</c:v>
                </c:pt>
                <c:pt idx="71">
                  <c:v>0.9900000000000001</c:v>
                </c:pt>
                <c:pt idx="72">
                  <c:v>0.9900000000000001</c:v>
                </c:pt>
                <c:pt idx="73">
                  <c:v>0.9900000000000001</c:v>
                </c:pt>
                <c:pt idx="74">
                  <c:v>0.9900000000000001</c:v>
                </c:pt>
                <c:pt idx="75">
                  <c:v>0.9900000000000001</c:v>
                </c:pt>
                <c:pt idx="76">
                  <c:v>0.9900000000000001</c:v>
                </c:pt>
                <c:pt idx="77">
                  <c:v>0.9900000000000001</c:v>
                </c:pt>
                <c:pt idx="78">
                  <c:v>0.9900000000000001</c:v>
                </c:pt>
                <c:pt idx="79">
                  <c:v>0.9900000000000001</c:v>
                </c:pt>
                <c:pt idx="80">
                  <c:v>0.9900000000000001</c:v>
                </c:pt>
                <c:pt idx="81">
                  <c:v>0.9900000000000001</c:v>
                </c:pt>
                <c:pt idx="82">
                  <c:v>0.9900000000000001</c:v>
                </c:pt>
                <c:pt idx="83">
                  <c:v>0.9900000000000001</c:v>
                </c:pt>
                <c:pt idx="84">
                  <c:v>0.9900000000000001</c:v>
                </c:pt>
                <c:pt idx="85">
                  <c:v>0.9900000000000001</c:v>
                </c:pt>
                <c:pt idx="86">
                  <c:v>0.9900000000000001</c:v>
                </c:pt>
                <c:pt idx="87">
                  <c:v>0.9900000000000001</c:v>
                </c:pt>
                <c:pt idx="88">
                  <c:v>0.9900000000000001</c:v>
                </c:pt>
                <c:pt idx="89">
                  <c:v>0.9900000000000001</c:v>
                </c:pt>
                <c:pt idx="90">
                  <c:v>0.9900000000000001</c:v>
                </c:pt>
                <c:pt idx="91">
                  <c:v>0.9900000000000001</c:v>
                </c:pt>
                <c:pt idx="92">
                  <c:v>0.9900000000000001</c:v>
                </c:pt>
                <c:pt idx="93">
                  <c:v>0.9900000000000001</c:v>
                </c:pt>
                <c:pt idx="94">
                  <c:v>0.9900000000000001</c:v>
                </c:pt>
                <c:pt idx="95">
                  <c:v>0.9900000000000001</c:v>
                </c:pt>
                <c:pt idx="96">
                  <c:v>0.9900000000000001</c:v>
                </c:pt>
                <c:pt idx="97">
                  <c:v>0.9900000000000001</c:v>
                </c:pt>
                <c:pt idx="98">
                  <c:v>0.9900000000000001</c:v>
                </c:pt>
                <c:pt idx="99">
                  <c:v>0.9900000000000001</c:v>
                </c:pt>
                <c:pt idx="100">
                  <c:v>0.9900000000000001</c:v>
                </c:pt>
                <c:pt idx="101">
                  <c:v>0.9900000000000001</c:v>
                </c:pt>
                <c:pt idx="102">
                  <c:v>0.9900000000000001</c:v>
                </c:pt>
                <c:pt idx="103">
                  <c:v>0.9900000000000001</c:v>
                </c:pt>
                <c:pt idx="104">
                  <c:v>0.9900000000000001</c:v>
                </c:pt>
                <c:pt idx="105">
                  <c:v>0.9900000000000001</c:v>
                </c:pt>
                <c:pt idx="106">
                  <c:v>0.9900000000000001</c:v>
                </c:pt>
                <c:pt idx="107">
                  <c:v>0.9900000000000001</c:v>
                </c:pt>
                <c:pt idx="108">
                  <c:v>0.9900000000000001</c:v>
                </c:pt>
                <c:pt idx="109">
                  <c:v>0.9900000000000001</c:v>
                </c:pt>
                <c:pt idx="110">
                  <c:v>0.9900000000000001</c:v>
                </c:pt>
                <c:pt idx="111">
                  <c:v>0.9900000000000001</c:v>
                </c:pt>
                <c:pt idx="112">
                  <c:v>0.9900000000000001</c:v>
                </c:pt>
                <c:pt idx="113">
                  <c:v>0.9900000000000001</c:v>
                </c:pt>
                <c:pt idx="114">
                  <c:v>0.9900000000000001</c:v>
                </c:pt>
                <c:pt idx="115">
                  <c:v>0.9900000000000001</c:v>
                </c:pt>
                <c:pt idx="116">
                  <c:v>0.9900000000000001</c:v>
                </c:pt>
                <c:pt idx="117">
                  <c:v>0.9900000000000001</c:v>
                </c:pt>
                <c:pt idx="118">
                  <c:v>0.9900000000000001</c:v>
                </c:pt>
                <c:pt idx="119">
                  <c:v>0.9900000000000001</c:v>
                </c:pt>
                <c:pt idx="120">
                  <c:v>0.9900000000000001</c:v>
                </c:pt>
                <c:pt idx="121">
                  <c:v>0.9900000000000001</c:v>
                </c:pt>
                <c:pt idx="122">
                  <c:v>0.9900000000000001</c:v>
                </c:pt>
                <c:pt idx="123">
                  <c:v>0.9900000000000001</c:v>
                </c:pt>
                <c:pt idx="124">
                  <c:v>0.9900000000000001</c:v>
                </c:pt>
                <c:pt idx="125">
                  <c:v>0.9900000000000001</c:v>
                </c:pt>
                <c:pt idx="126">
                  <c:v>0.9900000000000001</c:v>
                </c:pt>
                <c:pt idx="127">
                  <c:v>0.9900000000000001</c:v>
                </c:pt>
                <c:pt idx="128">
                  <c:v>0.9900000000000001</c:v>
                </c:pt>
                <c:pt idx="129">
                  <c:v>0.9900000000000001</c:v>
                </c:pt>
                <c:pt idx="130">
                  <c:v>0.9900000000000001</c:v>
                </c:pt>
                <c:pt idx="131">
                  <c:v>0.9900000000000001</c:v>
                </c:pt>
                <c:pt idx="132">
                  <c:v>0.9900000000000001</c:v>
                </c:pt>
                <c:pt idx="133">
                  <c:v>0.9900000000000001</c:v>
                </c:pt>
                <c:pt idx="134">
                  <c:v>0.9900000000000001</c:v>
                </c:pt>
                <c:pt idx="135">
                  <c:v>0.9900000000000001</c:v>
                </c:pt>
                <c:pt idx="136">
                  <c:v>0.9900000000000001</c:v>
                </c:pt>
                <c:pt idx="137">
                  <c:v>0.9900000000000001</c:v>
                </c:pt>
                <c:pt idx="138">
                  <c:v>0.9900000000000001</c:v>
                </c:pt>
                <c:pt idx="139">
                  <c:v>0.9900000000000001</c:v>
                </c:pt>
                <c:pt idx="140">
                  <c:v>0.9900000000000001</c:v>
                </c:pt>
                <c:pt idx="141">
                  <c:v>0.9900000000000001</c:v>
                </c:pt>
                <c:pt idx="142">
                  <c:v>0.9900000000000001</c:v>
                </c:pt>
                <c:pt idx="143">
                  <c:v>0.9900000000000001</c:v>
                </c:pt>
                <c:pt idx="144">
                  <c:v>0.9900000000000001</c:v>
                </c:pt>
                <c:pt idx="145">
                  <c:v>0.9900000000000001</c:v>
                </c:pt>
                <c:pt idx="146">
                  <c:v>0.9900000000000001</c:v>
                </c:pt>
                <c:pt idx="147">
                  <c:v>0.9900000000000001</c:v>
                </c:pt>
                <c:pt idx="148">
                  <c:v>0.9900000000000001</c:v>
                </c:pt>
                <c:pt idx="149">
                  <c:v>0.9900000000000001</c:v>
                </c:pt>
                <c:pt idx="150">
                  <c:v>0.9900000000000001</c:v>
                </c:pt>
                <c:pt idx="151">
                  <c:v>0.9900000000000001</c:v>
                </c:pt>
                <c:pt idx="152">
                  <c:v>0.9900000000000001</c:v>
                </c:pt>
                <c:pt idx="153">
                  <c:v>0.9900000000000001</c:v>
                </c:pt>
                <c:pt idx="154">
                  <c:v>0.9900000000000001</c:v>
                </c:pt>
                <c:pt idx="155">
                  <c:v>0.9900000000000001</c:v>
                </c:pt>
                <c:pt idx="156">
                  <c:v>0.9900000000000001</c:v>
                </c:pt>
                <c:pt idx="157">
                  <c:v>0.9900000000000001</c:v>
                </c:pt>
                <c:pt idx="158">
                  <c:v>0.9900000000000001</c:v>
                </c:pt>
                <c:pt idx="159">
                  <c:v>0.9900000000000001</c:v>
                </c:pt>
                <c:pt idx="160">
                  <c:v>0.9900000000000001</c:v>
                </c:pt>
                <c:pt idx="161">
                  <c:v>0.9900000000000001</c:v>
                </c:pt>
                <c:pt idx="162">
                  <c:v>0.9900000000000001</c:v>
                </c:pt>
                <c:pt idx="163">
                  <c:v>0.9900000000000001</c:v>
                </c:pt>
                <c:pt idx="164">
                  <c:v>0.9900000000000001</c:v>
                </c:pt>
                <c:pt idx="165">
                  <c:v>0.9900000000000001</c:v>
                </c:pt>
                <c:pt idx="166">
                  <c:v>0.9900000000000001</c:v>
                </c:pt>
                <c:pt idx="167">
                  <c:v>0.9900000000000001</c:v>
                </c:pt>
                <c:pt idx="168">
                  <c:v>0.9900000000000001</c:v>
                </c:pt>
                <c:pt idx="169">
                  <c:v>0.9900000000000001</c:v>
                </c:pt>
                <c:pt idx="170">
                  <c:v>0.9900000000000001</c:v>
                </c:pt>
                <c:pt idx="171">
                  <c:v>0.9900000000000001</c:v>
                </c:pt>
                <c:pt idx="172">
                  <c:v>0.9900000000000001</c:v>
                </c:pt>
                <c:pt idx="173">
                  <c:v>0.9900000000000001</c:v>
                </c:pt>
                <c:pt idx="174">
                  <c:v>0.9900000000000001</c:v>
                </c:pt>
                <c:pt idx="175">
                  <c:v>0.9900000000000001</c:v>
                </c:pt>
                <c:pt idx="176">
                  <c:v>0.9900000000000001</c:v>
                </c:pt>
                <c:pt idx="177">
                  <c:v>0.9900000000000001</c:v>
                </c:pt>
                <c:pt idx="178">
                  <c:v>0.9900000000000001</c:v>
                </c:pt>
                <c:pt idx="179">
                  <c:v>0.9900000000000001</c:v>
                </c:pt>
                <c:pt idx="180">
                  <c:v>0.9900000000000001</c:v>
                </c:pt>
                <c:pt idx="181">
                  <c:v>0.9900000000000001</c:v>
                </c:pt>
                <c:pt idx="182">
                  <c:v>0.9900000000000001</c:v>
                </c:pt>
                <c:pt idx="183">
                  <c:v>0.9900000000000001</c:v>
                </c:pt>
                <c:pt idx="184">
                  <c:v>0.9900000000000001</c:v>
                </c:pt>
                <c:pt idx="185">
                  <c:v>0.9900000000000001</c:v>
                </c:pt>
                <c:pt idx="186">
                  <c:v>0.9900000000000001</c:v>
                </c:pt>
                <c:pt idx="187">
                  <c:v>0.9900000000000001</c:v>
                </c:pt>
                <c:pt idx="188">
                  <c:v>0.9900000000000001</c:v>
                </c:pt>
                <c:pt idx="189">
                  <c:v>0.9900000000000001</c:v>
                </c:pt>
                <c:pt idx="190">
                  <c:v>0.9900000000000001</c:v>
                </c:pt>
                <c:pt idx="191">
                  <c:v>0.9900000000000001</c:v>
                </c:pt>
                <c:pt idx="192">
                  <c:v>0.9900000000000001</c:v>
                </c:pt>
                <c:pt idx="193">
                  <c:v>0.9900000000000001</c:v>
                </c:pt>
                <c:pt idx="194">
                  <c:v>0.9900000000000001</c:v>
                </c:pt>
                <c:pt idx="195">
                  <c:v>0.9900000000000001</c:v>
                </c:pt>
                <c:pt idx="196">
                  <c:v>0.9900000000000001</c:v>
                </c:pt>
                <c:pt idx="197">
                  <c:v>0.9900000000000001</c:v>
                </c:pt>
                <c:pt idx="198">
                  <c:v>0.9900000000000001</c:v>
                </c:pt>
                <c:pt idx="199">
                  <c:v>0.9900000000000001</c:v>
                </c:pt>
                <c:pt idx="200">
                  <c:v>0.9900000000000001</c:v>
                </c:pt>
                <c:pt idx="201">
                  <c:v>0.9900000000000001</c:v>
                </c:pt>
                <c:pt idx="202">
                  <c:v>0.9900000000000001</c:v>
                </c:pt>
                <c:pt idx="203">
                  <c:v>0.9900000000000001</c:v>
                </c:pt>
                <c:pt idx="204">
                  <c:v>0.9900000000000001</c:v>
                </c:pt>
                <c:pt idx="205">
                  <c:v>0.9900000000000001</c:v>
                </c:pt>
                <c:pt idx="206">
                  <c:v>0.9900000000000001</c:v>
                </c:pt>
                <c:pt idx="207">
                  <c:v>0.9900000000000001</c:v>
                </c:pt>
                <c:pt idx="208">
                  <c:v>0.9900000000000001</c:v>
                </c:pt>
                <c:pt idx="209">
                  <c:v>0.9900000000000001</c:v>
                </c:pt>
                <c:pt idx="210">
                  <c:v>0.9900000000000001</c:v>
                </c:pt>
                <c:pt idx="211">
                  <c:v>0.9900000000000001</c:v>
                </c:pt>
                <c:pt idx="212">
                  <c:v>0.9900000000000001</c:v>
                </c:pt>
                <c:pt idx="213">
                  <c:v>0.9900000000000001</c:v>
                </c:pt>
                <c:pt idx="214">
                  <c:v>0.9900000000000001</c:v>
                </c:pt>
                <c:pt idx="215">
                  <c:v>0.9900000000000001</c:v>
                </c:pt>
                <c:pt idx="216">
                  <c:v>0.9900000000000001</c:v>
                </c:pt>
                <c:pt idx="217">
                  <c:v>0.9900000000000001</c:v>
                </c:pt>
                <c:pt idx="218">
                  <c:v>0.9900000000000001</c:v>
                </c:pt>
                <c:pt idx="219">
                  <c:v>0.9900000000000001</c:v>
                </c:pt>
                <c:pt idx="220">
                  <c:v>0.9900000000000001</c:v>
                </c:pt>
                <c:pt idx="221">
                  <c:v>0.9900000000000001</c:v>
                </c:pt>
                <c:pt idx="222">
                  <c:v>0.9900000000000001</c:v>
                </c:pt>
                <c:pt idx="223">
                  <c:v>0.9900000000000001</c:v>
                </c:pt>
                <c:pt idx="224">
                  <c:v>0.9900000000000001</c:v>
                </c:pt>
                <c:pt idx="225">
                  <c:v>0.9900000000000001</c:v>
                </c:pt>
                <c:pt idx="226">
                  <c:v>0.9900000000000001</c:v>
                </c:pt>
                <c:pt idx="227">
                  <c:v>0.9900000000000001</c:v>
                </c:pt>
                <c:pt idx="228">
                  <c:v>0.9900000000000001</c:v>
                </c:pt>
                <c:pt idx="229">
                  <c:v>0.9900000000000001</c:v>
                </c:pt>
                <c:pt idx="230">
                  <c:v>0.9900000000000001</c:v>
                </c:pt>
                <c:pt idx="231">
                  <c:v>0.9900000000000001</c:v>
                </c:pt>
                <c:pt idx="232">
                  <c:v>0.9900000000000001</c:v>
                </c:pt>
                <c:pt idx="233">
                  <c:v>0.9900000000000001</c:v>
                </c:pt>
                <c:pt idx="234">
                  <c:v>0.9900000000000001</c:v>
                </c:pt>
                <c:pt idx="235">
                  <c:v>0.9900000000000001</c:v>
                </c:pt>
                <c:pt idx="236">
                  <c:v>0.9900000000000001</c:v>
                </c:pt>
                <c:pt idx="237">
                  <c:v>0.9900000000000001</c:v>
                </c:pt>
                <c:pt idx="238">
                  <c:v>0.9900000000000001</c:v>
                </c:pt>
                <c:pt idx="239">
                  <c:v>0.9900000000000001</c:v>
                </c:pt>
                <c:pt idx="240">
                  <c:v>0.9900000000000001</c:v>
                </c:pt>
                <c:pt idx="241">
                  <c:v>0.9900000000000001</c:v>
                </c:pt>
                <c:pt idx="242">
                  <c:v>0.9900000000000001</c:v>
                </c:pt>
                <c:pt idx="243">
                  <c:v>0.9900000000000001</c:v>
                </c:pt>
                <c:pt idx="244">
                  <c:v>0.9900000000000001</c:v>
                </c:pt>
                <c:pt idx="245">
                  <c:v>0.9900000000000001</c:v>
                </c:pt>
                <c:pt idx="246">
                  <c:v>0.9900000000000001</c:v>
                </c:pt>
                <c:pt idx="247">
                  <c:v>0.9900000000000001</c:v>
                </c:pt>
                <c:pt idx="248">
                  <c:v>0.9900000000000001</c:v>
                </c:pt>
                <c:pt idx="249">
                  <c:v>0.9900000000000001</c:v>
                </c:pt>
                <c:pt idx="250">
                  <c:v>0.9900000000000001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9D-4D75-804A-206B1F5A675B}"/>
            </c:ext>
          </c:extLst>
        </c:ser>
        <c:ser>
          <c:idx val="2"/>
          <c:order val="1"/>
          <c:tx>
            <c:v>f(AA)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'!$I$4:$I$204</c:f>
              <c:numCache>
                <c:formatCode>0.0000</c:formatCode>
                <c:ptCount val="201"/>
                <c:pt idx="0">
                  <c:v>0.81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0.81</c:v>
                </c:pt>
                <c:pt idx="13">
                  <c:v>0.81</c:v>
                </c:pt>
                <c:pt idx="14">
                  <c:v>0.81</c:v>
                </c:pt>
                <c:pt idx="15">
                  <c:v>0.81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0.81</c:v>
                </c:pt>
                <c:pt idx="25">
                  <c:v>0.81</c:v>
                </c:pt>
                <c:pt idx="26">
                  <c:v>0.81</c:v>
                </c:pt>
                <c:pt idx="27">
                  <c:v>0.81</c:v>
                </c:pt>
                <c:pt idx="28">
                  <c:v>0.81</c:v>
                </c:pt>
                <c:pt idx="29">
                  <c:v>0.81</c:v>
                </c:pt>
                <c:pt idx="30">
                  <c:v>0.81</c:v>
                </c:pt>
                <c:pt idx="31">
                  <c:v>0.81</c:v>
                </c:pt>
                <c:pt idx="32">
                  <c:v>0.81</c:v>
                </c:pt>
                <c:pt idx="33">
                  <c:v>0.81</c:v>
                </c:pt>
                <c:pt idx="34">
                  <c:v>0.81</c:v>
                </c:pt>
                <c:pt idx="35">
                  <c:v>0.81</c:v>
                </c:pt>
                <c:pt idx="36">
                  <c:v>0.81</c:v>
                </c:pt>
                <c:pt idx="37">
                  <c:v>0.81</c:v>
                </c:pt>
                <c:pt idx="38">
                  <c:v>0.81</c:v>
                </c:pt>
                <c:pt idx="39">
                  <c:v>0.81</c:v>
                </c:pt>
                <c:pt idx="40">
                  <c:v>0.81</c:v>
                </c:pt>
                <c:pt idx="41">
                  <c:v>0.81</c:v>
                </c:pt>
                <c:pt idx="42">
                  <c:v>0.81</c:v>
                </c:pt>
                <c:pt idx="43">
                  <c:v>0.81</c:v>
                </c:pt>
                <c:pt idx="44">
                  <c:v>0.81</c:v>
                </c:pt>
                <c:pt idx="45">
                  <c:v>0.81</c:v>
                </c:pt>
                <c:pt idx="46">
                  <c:v>0.81</c:v>
                </c:pt>
                <c:pt idx="47">
                  <c:v>0.81</c:v>
                </c:pt>
                <c:pt idx="48">
                  <c:v>0.81</c:v>
                </c:pt>
                <c:pt idx="49">
                  <c:v>0.81</c:v>
                </c:pt>
                <c:pt idx="50">
                  <c:v>0.81</c:v>
                </c:pt>
                <c:pt idx="51">
                  <c:v>0.81</c:v>
                </c:pt>
                <c:pt idx="52">
                  <c:v>0.81</c:v>
                </c:pt>
                <c:pt idx="53">
                  <c:v>0.81</c:v>
                </c:pt>
                <c:pt idx="54">
                  <c:v>0.81</c:v>
                </c:pt>
                <c:pt idx="55">
                  <c:v>0.81</c:v>
                </c:pt>
                <c:pt idx="56">
                  <c:v>0.81</c:v>
                </c:pt>
                <c:pt idx="57">
                  <c:v>0.81</c:v>
                </c:pt>
                <c:pt idx="58">
                  <c:v>0.81</c:v>
                </c:pt>
                <c:pt idx="59">
                  <c:v>0.81</c:v>
                </c:pt>
                <c:pt idx="60">
                  <c:v>0.81</c:v>
                </c:pt>
                <c:pt idx="61">
                  <c:v>0.81</c:v>
                </c:pt>
                <c:pt idx="62">
                  <c:v>0.81</c:v>
                </c:pt>
                <c:pt idx="63">
                  <c:v>0.81</c:v>
                </c:pt>
                <c:pt idx="64">
                  <c:v>0.81</c:v>
                </c:pt>
                <c:pt idx="65">
                  <c:v>0.81</c:v>
                </c:pt>
                <c:pt idx="66">
                  <c:v>0.81</c:v>
                </c:pt>
                <c:pt idx="67">
                  <c:v>0.81</c:v>
                </c:pt>
                <c:pt idx="68">
                  <c:v>0.81</c:v>
                </c:pt>
                <c:pt idx="69">
                  <c:v>0.81</c:v>
                </c:pt>
                <c:pt idx="70">
                  <c:v>0.81</c:v>
                </c:pt>
                <c:pt idx="71">
                  <c:v>0.81</c:v>
                </c:pt>
                <c:pt idx="72">
                  <c:v>0.81</c:v>
                </c:pt>
                <c:pt idx="73">
                  <c:v>0.81</c:v>
                </c:pt>
                <c:pt idx="74">
                  <c:v>0.81</c:v>
                </c:pt>
                <c:pt idx="75">
                  <c:v>0.81</c:v>
                </c:pt>
                <c:pt idx="76">
                  <c:v>0.81</c:v>
                </c:pt>
                <c:pt idx="77">
                  <c:v>0.81</c:v>
                </c:pt>
                <c:pt idx="78">
                  <c:v>0.81</c:v>
                </c:pt>
                <c:pt idx="79">
                  <c:v>0.81</c:v>
                </c:pt>
                <c:pt idx="80">
                  <c:v>0.81</c:v>
                </c:pt>
                <c:pt idx="81">
                  <c:v>0.81</c:v>
                </c:pt>
                <c:pt idx="82">
                  <c:v>0.81</c:v>
                </c:pt>
                <c:pt idx="83">
                  <c:v>0.81</c:v>
                </c:pt>
                <c:pt idx="84">
                  <c:v>0.81</c:v>
                </c:pt>
                <c:pt idx="85">
                  <c:v>0.81</c:v>
                </c:pt>
                <c:pt idx="86">
                  <c:v>0.81</c:v>
                </c:pt>
                <c:pt idx="87">
                  <c:v>0.81</c:v>
                </c:pt>
                <c:pt idx="88">
                  <c:v>0.81</c:v>
                </c:pt>
                <c:pt idx="89">
                  <c:v>0.81</c:v>
                </c:pt>
                <c:pt idx="90">
                  <c:v>0.81</c:v>
                </c:pt>
                <c:pt idx="91">
                  <c:v>0.81</c:v>
                </c:pt>
                <c:pt idx="92">
                  <c:v>0.81</c:v>
                </c:pt>
                <c:pt idx="93">
                  <c:v>0.81</c:v>
                </c:pt>
                <c:pt idx="94">
                  <c:v>0.81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0.81</c:v>
                </c:pt>
                <c:pt idx="99">
                  <c:v>0.81</c:v>
                </c:pt>
                <c:pt idx="100">
                  <c:v>0.81</c:v>
                </c:pt>
                <c:pt idx="101">
                  <c:v>0.81</c:v>
                </c:pt>
                <c:pt idx="102">
                  <c:v>0.81</c:v>
                </c:pt>
                <c:pt idx="103">
                  <c:v>0.81</c:v>
                </c:pt>
                <c:pt idx="104">
                  <c:v>0.81</c:v>
                </c:pt>
                <c:pt idx="105">
                  <c:v>0.81</c:v>
                </c:pt>
                <c:pt idx="106">
                  <c:v>0.81</c:v>
                </c:pt>
                <c:pt idx="107">
                  <c:v>0.81</c:v>
                </c:pt>
                <c:pt idx="108">
                  <c:v>0.81</c:v>
                </c:pt>
                <c:pt idx="109">
                  <c:v>0.81</c:v>
                </c:pt>
                <c:pt idx="110">
                  <c:v>0.81</c:v>
                </c:pt>
                <c:pt idx="111">
                  <c:v>0.81</c:v>
                </c:pt>
                <c:pt idx="112">
                  <c:v>0.81</c:v>
                </c:pt>
                <c:pt idx="113">
                  <c:v>0.81</c:v>
                </c:pt>
                <c:pt idx="114">
                  <c:v>0.81</c:v>
                </c:pt>
                <c:pt idx="115">
                  <c:v>0.81</c:v>
                </c:pt>
                <c:pt idx="116">
                  <c:v>0.81</c:v>
                </c:pt>
                <c:pt idx="117">
                  <c:v>0.81</c:v>
                </c:pt>
                <c:pt idx="118">
                  <c:v>0.81</c:v>
                </c:pt>
                <c:pt idx="119">
                  <c:v>0.81</c:v>
                </c:pt>
                <c:pt idx="120">
                  <c:v>0.81</c:v>
                </c:pt>
                <c:pt idx="121">
                  <c:v>0.81</c:v>
                </c:pt>
                <c:pt idx="122">
                  <c:v>0.81</c:v>
                </c:pt>
                <c:pt idx="123">
                  <c:v>0.81</c:v>
                </c:pt>
                <c:pt idx="124">
                  <c:v>0.81</c:v>
                </c:pt>
                <c:pt idx="125">
                  <c:v>0.81</c:v>
                </c:pt>
                <c:pt idx="126">
                  <c:v>0.81</c:v>
                </c:pt>
                <c:pt idx="127">
                  <c:v>0.81</c:v>
                </c:pt>
                <c:pt idx="128">
                  <c:v>0.81</c:v>
                </c:pt>
                <c:pt idx="129">
                  <c:v>0.81</c:v>
                </c:pt>
                <c:pt idx="130">
                  <c:v>0.81</c:v>
                </c:pt>
                <c:pt idx="131">
                  <c:v>0.81</c:v>
                </c:pt>
                <c:pt idx="132">
                  <c:v>0.81</c:v>
                </c:pt>
                <c:pt idx="133">
                  <c:v>0.81</c:v>
                </c:pt>
                <c:pt idx="134">
                  <c:v>0.81</c:v>
                </c:pt>
                <c:pt idx="135">
                  <c:v>0.81</c:v>
                </c:pt>
                <c:pt idx="136">
                  <c:v>0.81</c:v>
                </c:pt>
                <c:pt idx="137">
                  <c:v>0.81</c:v>
                </c:pt>
                <c:pt idx="138">
                  <c:v>0.81</c:v>
                </c:pt>
                <c:pt idx="139">
                  <c:v>0.81</c:v>
                </c:pt>
                <c:pt idx="140">
                  <c:v>0.81</c:v>
                </c:pt>
                <c:pt idx="141">
                  <c:v>0.81</c:v>
                </c:pt>
                <c:pt idx="142">
                  <c:v>0.81</c:v>
                </c:pt>
                <c:pt idx="143">
                  <c:v>0.81</c:v>
                </c:pt>
                <c:pt idx="144">
                  <c:v>0.81</c:v>
                </c:pt>
                <c:pt idx="145">
                  <c:v>0.81</c:v>
                </c:pt>
                <c:pt idx="146">
                  <c:v>0.81</c:v>
                </c:pt>
                <c:pt idx="147">
                  <c:v>0.81</c:v>
                </c:pt>
                <c:pt idx="148">
                  <c:v>0.81</c:v>
                </c:pt>
                <c:pt idx="149">
                  <c:v>0.81</c:v>
                </c:pt>
                <c:pt idx="150">
                  <c:v>0.81</c:v>
                </c:pt>
                <c:pt idx="151">
                  <c:v>0.81</c:v>
                </c:pt>
                <c:pt idx="152">
                  <c:v>0.81</c:v>
                </c:pt>
                <c:pt idx="153">
                  <c:v>0.81</c:v>
                </c:pt>
                <c:pt idx="154">
                  <c:v>0.81</c:v>
                </c:pt>
                <c:pt idx="155">
                  <c:v>0.81</c:v>
                </c:pt>
                <c:pt idx="156">
                  <c:v>0.81</c:v>
                </c:pt>
                <c:pt idx="157">
                  <c:v>0.81</c:v>
                </c:pt>
                <c:pt idx="158">
                  <c:v>0.81</c:v>
                </c:pt>
                <c:pt idx="159">
                  <c:v>0.81</c:v>
                </c:pt>
                <c:pt idx="160">
                  <c:v>0.81</c:v>
                </c:pt>
                <c:pt idx="161">
                  <c:v>0.81</c:v>
                </c:pt>
                <c:pt idx="162">
                  <c:v>0.81</c:v>
                </c:pt>
                <c:pt idx="163">
                  <c:v>0.81</c:v>
                </c:pt>
                <c:pt idx="164">
                  <c:v>0.81</c:v>
                </c:pt>
                <c:pt idx="165">
                  <c:v>0.81</c:v>
                </c:pt>
                <c:pt idx="166">
                  <c:v>0.81</c:v>
                </c:pt>
                <c:pt idx="167">
                  <c:v>0.81</c:v>
                </c:pt>
                <c:pt idx="168">
                  <c:v>0.81</c:v>
                </c:pt>
                <c:pt idx="169">
                  <c:v>0.81</c:v>
                </c:pt>
                <c:pt idx="170">
                  <c:v>0.81</c:v>
                </c:pt>
                <c:pt idx="171">
                  <c:v>0.81</c:v>
                </c:pt>
                <c:pt idx="172">
                  <c:v>0.81</c:v>
                </c:pt>
                <c:pt idx="173">
                  <c:v>0.81</c:v>
                </c:pt>
                <c:pt idx="174">
                  <c:v>0.81</c:v>
                </c:pt>
                <c:pt idx="175">
                  <c:v>0.81</c:v>
                </c:pt>
                <c:pt idx="176">
                  <c:v>0.81</c:v>
                </c:pt>
                <c:pt idx="177">
                  <c:v>0.81</c:v>
                </c:pt>
                <c:pt idx="178">
                  <c:v>0.81</c:v>
                </c:pt>
                <c:pt idx="179">
                  <c:v>0.81</c:v>
                </c:pt>
                <c:pt idx="180">
                  <c:v>0.81</c:v>
                </c:pt>
                <c:pt idx="181">
                  <c:v>0.81</c:v>
                </c:pt>
                <c:pt idx="182">
                  <c:v>0.81</c:v>
                </c:pt>
                <c:pt idx="183">
                  <c:v>0.81</c:v>
                </c:pt>
                <c:pt idx="184">
                  <c:v>0.81</c:v>
                </c:pt>
                <c:pt idx="185">
                  <c:v>0.81</c:v>
                </c:pt>
                <c:pt idx="186">
                  <c:v>0.81</c:v>
                </c:pt>
                <c:pt idx="187">
                  <c:v>0.81</c:v>
                </c:pt>
                <c:pt idx="188">
                  <c:v>0.81</c:v>
                </c:pt>
                <c:pt idx="189">
                  <c:v>0.81</c:v>
                </c:pt>
                <c:pt idx="190">
                  <c:v>0.81</c:v>
                </c:pt>
                <c:pt idx="191">
                  <c:v>0.81</c:v>
                </c:pt>
                <c:pt idx="192">
                  <c:v>0.81</c:v>
                </c:pt>
                <c:pt idx="193">
                  <c:v>0.81</c:v>
                </c:pt>
                <c:pt idx="194">
                  <c:v>0.81</c:v>
                </c:pt>
                <c:pt idx="195">
                  <c:v>0.81</c:v>
                </c:pt>
                <c:pt idx="196">
                  <c:v>0.81</c:v>
                </c:pt>
                <c:pt idx="197">
                  <c:v>0.81</c:v>
                </c:pt>
                <c:pt idx="198">
                  <c:v>0.81</c:v>
                </c:pt>
                <c:pt idx="199">
                  <c:v>0.81</c:v>
                </c:pt>
                <c:pt idx="200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9D-4D75-804A-206B1F5A675B}"/>
            </c:ext>
          </c:extLst>
        </c:ser>
        <c:ser>
          <c:idx val="3"/>
          <c:order val="2"/>
          <c:tx>
            <c:v>f(AB)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'!$J$4:$J$204</c:f>
              <c:numCache>
                <c:formatCode>0.0000</c:formatCode>
                <c:ptCount val="201"/>
                <c:pt idx="0">
                  <c:v>0.18000000000000002</c:v>
                </c:pt>
                <c:pt idx="1">
                  <c:v>0.18000000000000002</c:v>
                </c:pt>
                <c:pt idx="2">
                  <c:v>0.18000000000000002</c:v>
                </c:pt>
                <c:pt idx="3">
                  <c:v>0.18000000000000002</c:v>
                </c:pt>
                <c:pt idx="4">
                  <c:v>0.18000000000000002</c:v>
                </c:pt>
                <c:pt idx="5">
                  <c:v>0.18000000000000002</c:v>
                </c:pt>
                <c:pt idx="6">
                  <c:v>0.18000000000000002</c:v>
                </c:pt>
                <c:pt idx="7">
                  <c:v>0.18000000000000002</c:v>
                </c:pt>
                <c:pt idx="8">
                  <c:v>0.18000000000000002</c:v>
                </c:pt>
                <c:pt idx="9">
                  <c:v>0.18000000000000002</c:v>
                </c:pt>
                <c:pt idx="10">
                  <c:v>0.18000000000000002</c:v>
                </c:pt>
                <c:pt idx="11">
                  <c:v>0.18000000000000002</c:v>
                </c:pt>
                <c:pt idx="12">
                  <c:v>0.18000000000000002</c:v>
                </c:pt>
                <c:pt idx="13">
                  <c:v>0.18000000000000002</c:v>
                </c:pt>
                <c:pt idx="14">
                  <c:v>0.18000000000000002</c:v>
                </c:pt>
                <c:pt idx="15">
                  <c:v>0.18000000000000002</c:v>
                </c:pt>
                <c:pt idx="16">
                  <c:v>0.18000000000000002</c:v>
                </c:pt>
                <c:pt idx="17">
                  <c:v>0.18000000000000002</c:v>
                </c:pt>
                <c:pt idx="18">
                  <c:v>0.18000000000000002</c:v>
                </c:pt>
                <c:pt idx="19">
                  <c:v>0.18000000000000002</c:v>
                </c:pt>
                <c:pt idx="20">
                  <c:v>0.18000000000000002</c:v>
                </c:pt>
                <c:pt idx="21">
                  <c:v>0.18000000000000002</c:v>
                </c:pt>
                <c:pt idx="22">
                  <c:v>0.18000000000000002</c:v>
                </c:pt>
                <c:pt idx="23">
                  <c:v>0.18000000000000002</c:v>
                </c:pt>
                <c:pt idx="24">
                  <c:v>0.18000000000000002</c:v>
                </c:pt>
                <c:pt idx="25">
                  <c:v>0.18000000000000002</c:v>
                </c:pt>
                <c:pt idx="26">
                  <c:v>0.18000000000000002</c:v>
                </c:pt>
                <c:pt idx="27">
                  <c:v>0.18000000000000002</c:v>
                </c:pt>
                <c:pt idx="28">
                  <c:v>0.18000000000000002</c:v>
                </c:pt>
                <c:pt idx="29">
                  <c:v>0.18000000000000002</c:v>
                </c:pt>
                <c:pt idx="30">
                  <c:v>0.18000000000000002</c:v>
                </c:pt>
                <c:pt idx="31">
                  <c:v>0.18000000000000002</c:v>
                </c:pt>
                <c:pt idx="32">
                  <c:v>0.18000000000000002</c:v>
                </c:pt>
                <c:pt idx="33">
                  <c:v>0.18000000000000002</c:v>
                </c:pt>
                <c:pt idx="34">
                  <c:v>0.18000000000000002</c:v>
                </c:pt>
                <c:pt idx="35">
                  <c:v>0.18000000000000002</c:v>
                </c:pt>
                <c:pt idx="36">
                  <c:v>0.18000000000000002</c:v>
                </c:pt>
                <c:pt idx="37">
                  <c:v>0.18000000000000002</c:v>
                </c:pt>
                <c:pt idx="38">
                  <c:v>0.18000000000000002</c:v>
                </c:pt>
                <c:pt idx="39">
                  <c:v>0.18000000000000002</c:v>
                </c:pt>
                <c:pt idx="40">
                  <c:v>0.18000000000000002</c:v>
                </c:pt>
                <c:pt idx="41">
                  <c:v>0.18000000000000002</c:v>
                </c:pt>
                <c:pt idx="42">
                  <c:v>0.18000000000000002</c:v>
                </c:pt>
                <c:pt idx="43">
                  <c:v>0.18000000000000002</c:v>
                </c:pt>
                <c:pt idx="44">
                  <c:v>0.18000000000000002</c:v>
                </c:pt>
                <c:pt idx="45">
                  <c:v>0.18000000000000002</c:v>
                </c:pt>
                <c:pt idx="46">
                  <c:v>0.18000000000000002</c:v>
                </c:pt>
                <c:pt idx="47">
                  <c:v>0.18000000000000002</c:v>
                </c:pt>
                <c:pt idx="48">
                  <c:v>0.18000000000000002</c:v>
                </c:pt>
                <c:pt idx="49">
                  <c:v>0.18000000000000002</c:v>
                </c:pt>
                <c:pt idx="50">
                  <c:v>0.18000000000000002</c:v>
                </c:pt>
                <c:pt idx="51">
                  <c:v>0.18000000000000002</c:v>
                </c:pt>
                <c:pt idx="52">
                  <c:v>0.18000000000000002</c:v>
                </c:pt>
                <c:pt idx="53">
                  <c:v>0.18000000000000002</c:v>
                </c:pt>
                <c:pt idx="54">
                  <c:v>0.18000000000000002</c:v>
                </c:pt>
                <c:pt idx="55">
                  <c:v>0.18000000000000002</c:v>
                </c:pt>
                <c:pt idx="56">
                  <c:v>0.18000000000000002</c:v>
                </c:pt>
                <c:pt idx="57">
                  <c:v>0.18000000000000002</c:v>
                </c:pt>
                <c:pt idx="58">
                  <c:v>0.18000000000000002</c:v>
                </c:pt>
                <c:pt idx="59">
                  <c:v>0.18000000000000002</c:v>
                </c:pt>
                <c:pt idx="60">
                  <c:v>0.18000000000000002</c:v>
                </c:pt>
                <c:pt idx="61">
                  <c:v>0.18000000000000002</c:v>
                </c:pt>
                <c:pt idx="62">
                  <c:v>0.18000000000000002</c:v>
                </c:pt>
                <c:pt idx="63">
                  <c:v>0.18000000000000002</c:v>
                </c:pt>
                <c:pt idx="64">
                  <c:v>0.18000000000000002</c:v>
                </c:pt>
                <c:pt idx="65">
                  <c:v>0.18000000000000002</c:v>
                </c:pt>
                <c:pt idx="66">
                  <c:v>0.18000000000000002</c:v>
                </c:pt>
                <c:pt idx="67">
                  <c:v>0.18000000000000002</c:v>
                </c:pt>
                <c:pt idx="68">
                  <c:v>0.18000000000000002</c:v>
                </c:pt>
                <c:pt idx="69">
                  <c:v>0.18000000000000002</c:v>
                </c:pt>
                <c:pt idx="70">
                  <c:v>0.18000000000000002</c:v>
                </c:pt>
                <c:pt idx="71">
                  <c:v>0.18000000000000002</c:v>
                </c:pt>
                <c:pt idx="72">
                  <c:v>0.18000000000000002</c:v>
                </c:pt>
                <c:pt idx="73">
                  <c:v>0.18000000000000002</c:v>
                </c:pt>
                <c:pt idx="74">
                  <c:v>0.18000000000000002</c:v>
                </c:pt>
                <c:pt idx="75">
                  <c:v>0.18000000000000002</c:v>
                </c:pt>
                <c:pt idx="76">
                  <c:v>0.18000000000000002</c:v>
                </c:pt>
                <c:pt idx="77">
                  <c:v>0.18000000000000002</c:v>
                </c:pt>
                <c:pt idx="78">
                  <c:v>0.18000000000000002</c:v>
                </c:pt>
                <c:pt idx="79">
                  <c:v>0.18000000000000002</c:v>
                </c:pt>
                <c:pt idx="80">
                  <c:v>0.18000000000000002</c:v>
                </c:pt>
                <c:pt idx="81">
                  <c:v>0.18000000000000002</c:v>
                </c:pt>
                <c:pt idx="82">
                  <c:v>0.18000000000000002</c:v>
                </c:pt>
                <c:pt idx="83">
                  <c:v>0.18000000000000002</c:v>
                </c:pt>
                <c:pt idx="84">
                  <c:v>0.18000000000000002</c:v>
                </c:pt>
                <c:pt idx="85">
                  <c:v>0.18000000000000002</c:v>
                </c:pt>
                <c:pt idx="86">
                  <c:v>0.18000000000000002</c:v>
                </c:pt>
                <c:pt idx="87">
                  <c:v>0.18000000000000002</c:v>
                </c:pt>
                <c:pt idx="88">
                  <c:v>0.18000000000000002</c:v>
                </c:pt>
                <c:pt idx="89">
                  <c:v>0.18000000000000002</c:v>
                </c:pt>
                <c:pt idx="90">
                  <c:v>0.18000000000000002</c:v>
                </c:pt>
                <c:pt idx="91">
                  <c:v>0.18000000000000002</c:v>
                </c:pt>
                <c:pt idx="92">
                  <c:v>0.18000000000000002</c:v>
                </c:pt>
                <c:pt idx="93">
                  <c:v>0.18000000000000002</c:v>
                </c:pt>
                <c:pt idx="94">
                  <c:v>0.18000000000000002</c:v>
                </c:pt>
                <c:pt idx="95">
                  <c:v>0.18000000000000002</c:v>
                </c:pt>
                <c:pt idx="96">
                  <c:v>0.18000000000000002</c:v>
                </c:pt>
                <c:pt idx="97">
                  <c:v>0.18000000000000002</c:v>
                </c:pt>
                <c:pt idx="98">
                  <c:v>0.18000000000000002</c:v>
                </c:pt>
                <c:pt idx="99">
                  <c:v>0.18000000000000002</c:v>
                </c:pt>
                <c:pt idx="100">
                  <c:v>0.18000000000000002</c:v>
                </c:pt>
                <c:pt idx="101">
                  <c:v>0.18000000000000002</c:v>
                </c:pt>
                <c:pt idx="102">
                  <c:v>0.18000000000000002</c:v>
                </c:pt>
                <c:pt idx="103">
                  <c:v>0.18000000000000002</c:v>
                </c:pt>
                <c:pt idx="104">
                  <c:v>0.18000000000000002</c:v>
                </c:pt>
                <c:pt idx="105">
                  <c:v>0.18000000000000002</c:v>
                </c:pt>
                <c:pt idx="106">
                  <c:v>0.18000000000000002</c:v>
                </c:pt>
                <c:pt idx="107">
                  <c:v>0.18000000000000002</c:v>
                </c:pt>
                <c:pt idx="108">
                  <c:v>0.18000000000000002</c:v>
                </c:pt>
                <c:pt idx="109">
                  <c:v>0.18000000000000002</c:v>
                </c:pt>
                <c:pt idx="110">
                  <c:v>0.18000000000000002</c:v>
                </c:pt>
                <c:pt idx="111">
                  <c:v>0.18000000000000002</c:v>
                </c:pt>
                <c:pt idx="112">
                  <c:v>0.18000000000000002</c:v>
                </c:pt>
                <c:pt idx="113">
                  <c:v>0.18000000000000002</c:v>
                </c:pt>
                <c:pt idx="114">
                  <c:v>0.18000000000000002</c:v>
                </c:pt>
                <c:pt idx="115">
                  <c:v>0.18000000000000002</c:v>
                </c:pt>
                <c:pt idx="116">
                  <c:v>0.18000000000000002</c:v>
                </c:pt>
                <c:pt idx="117">
                  <c:v>0.18000000000000002</c:v>
                </c:pt>
                <c:pt idx="118">
                  <c:v>0.18000000000000002</c:v>
                </c:pt>
                <c:pt idx="119">
                  <c:v>0.18000000000000002</c:v>
                </c:pt>
                <c:pt idx="120">
                  <c:v>0.18000000000000002</c:v>
                </c:pt>
                <c:pt idx="121">
                  <c:v>0.18000000000000002</c:v>
                </c:pt>
                <c:pt idx="122">
                  <c:v>0.18000000000000002</c:v>
                </c:pt>
                <c:pt idx="123">
                  <c:v>0.18000000000000002</c:v>
                </c:pt>
                <c:pt idx="124">
                  <c:v>0.18000000000000002</c:v>
                </c:pt>
                <c:pt idx="125">
                  <c:v>0.18000000000000002</c:v>
                </c:pt>
                <c:pt idx="126">
                  <c:v>0.18000000000000002</c:v>
                </c:pt>
                <c:pt idx="127">
                  <c:v>0.18000000000000002</c:v>
                </c:pt>
                <c:pt idx="128">
                  <c:v>0.18000000000000002</c:v>
                </c:pt>
                <c:pt idx="129">
                  <c:v>0.18000000000000002</c:v>
                </c:pt>
                <c:pt idx="130">
                  <c:v>0.18000000000000002</c:v>
                </c:pt>
                <c:pt idx="131">
                  <c:v>0.18000000000000002</c:v>
                </c:pt>
                <c:pt idx="132">
                  <c:v>0.18000000000000002</c:v>
                </c:pt>
                <c:pt idx="133">
                  <c:v>0.18000000000000002</c:v>
                </c:pt>
                <c:pt idx="134">
                  <c:v>0.18000000000000002</c:v>
                </c:pt>
                <c:pt idx="135">
                  <c:v>0.18000000000000002</c:v>
                </c:pt>
                <c:pt idx="136">
                  <c:v>0.18000000000000002</c:v>
                </c:pt>
                <c:pt idx="137">
                  <c:v>0.18000000000000002</c:v>
                </c:pt>
                <c:pt idx="138">
                  <c:v>0.18000000000000002</c:v>
                </c:pt>
                <c:pt idx="139">
                  <c:v>0.18000000000000002</c:v>
                </c:pt>
                <c:pt idx="140">
                  <c:v>0.18000000000000002</c:v>
                </c:pt>
                <c:pt idx="141">
                  <c:v>0.18000000000000002</c:v>
                </c:pt>
                <c:pt idx="142">
                  <c:v>0.18000000000000002</c:v>
                </c:pt>
                <c:pt idx="143">
                  <c:v>0.18000000000000002</c:v>
                </c:pt>
                <c:pt idx="144">
                  <c:v>0.18000000000000002</c:v>
                </c:pt>
                <c:pt idx="145">
                  <c:v>0.18000000000000002</c:v>
                </c:pt>
                <c:pt idx="146">
                  <c:v>0.18000000000000002</c:v>
                </c:pt>
                <c:pt idx="147">
                  <c:v>0.18000000000000002</c:v>
                </c:pt>
                <c:pt idx="148">
                  <c:v>0.18000000000000002</c:v>
                </c:pt>
                <c:pt idx="149">
                  <c:v>0.18000000000000002</c:v>
                </c:pt>
                <c:pt idx="150">
                  <c:v>0.18000000000000002</c:v>
                </c:pt>
                <c:pt idx="151">
                  <c:v>0.18000000000000002</c:v>
                </c:pt>
                <c:pt idx="152">
                  <c:v>0.18000000000000002</c:v>
                </c:pt>
                <c:pt idx="153">
                  <c:v>0.18000000000000002</c:v>
                </c:pt>
                <c:pt idx="154">
                  <c:v>0.18000000000000002</c:v>
                </c:pt>
                <c:pt idx="155">
                  <c:v>0.18000000000000002</c:v>
                </c:pt>
                <c:pt idx="156">
                  <c:v>0.18000000000000002</c:v>
                </c:pt>
                <c:pt idx="157">
                  <c:v>0.18000000000000002</c:v>
                </c:pt>
                <c:pt idx="158">
                  <c:v>0.18000000000000002</c:v>
                </c:pt>
                <c:pt idx="159">
                  <c:v>0.18000000000000002</c:v>
                </c:pt>
                <c:pt idx="160">
                  <c:v>0.18000000000000002</c:v>
                </c:pt>
                <c:pt idx="161">
                  <c:v>0.18000000000000002</c:v>
                </c:pt>
                <c:pt idx="162">
                  <c:v>0.18000000000000002</c:v>
                </c:pt>
                <c:pt idx="163">
                  <c:v>0.18000000000000002</c:v>
                </c:pt>
                <c:pt idx="164">
                  <c:v>0.18000000000000002</c:v>
                </c:pt>
                <c:pt idx="165">
                  <c:v>0.18000000000000002</c:v>
                </c:pt>
                <c:pt idx="166">
                  <c:v>0.18000000000000002</c:v>
                </c:pt>
                <c:pt idx="167">
                  <c:v>0.18000000000000002</c:v>
                </c:pt>
                <c:pt idx="168">
                  <c:v>0.18000000000000002</c:v>
                </c:pt>
                <c:pt idx="169">
                  <c:v>0.18000000000000002</c:v>
                </c:pt>
                <c:pt idx="170">
                  <c:v>0.18000000000000002</c:v>
                </c:pt>
                <c:pt idx="171">
                  <c:v>0.18000000000000002</c:v>
                </c:pt>
                <c:pt idx="172">
                  <c:v>0.18000000000000002</c:v>
                </c:pt>
                <c:pt idx="173">
                  <c:v>0.18000000000000002</c:v>
                </c:pt>
                <c:pt idx="174">
                  <c:v>0.18000000000000002</c:v>
                </c:pt>
                <c:pt idx="175">
                  <c:v>0.18000000000000002</c:v>
                </c:pt>
                <c:pt idx="176">
                  <c:v>0.18000000000000002</c:v>
                </c:pt>
                <c:pt idx="177">
                  <c:v>0.18000000000000002</c:v>
                </c:pt>
                <c:pt idx="178">
                  <c:v>0.18000000000000002</c:v>
                </c:pt>
                <c:pt idx="179">
                  <c:v>0.18000000000000002</c:v>
                </c:pt>
                <c:pt idx="180">
                  <c:v>0.18000000000000002</c:v>
                </c:pt>
                <c:pt idx="181">
                  <c:v>0.18000000000000002</c:v>
                </c:pt>
                <c:pt idx="182">
                  <c:v>0.18000000000000002</c:v>
                </c:pt>
                <c:pt idx="183">
                  <c:v>0.18000000000000002</c:v>
                </c:pt>
                <c:pt idx="184">
                  <c:v>0.18000000000000002</c:v>
                </c:pt>
                <c:pt idx="185">
                  <c:v>0.18000000000000002</c:v>
                </c:pt>
                <c:pt idx="186">
                  <c:v>0.18000000000000002</c:v>
                </c:pt>
                <c:pt idx="187">
                  <c:v>0.18000000000000002</c:v>
                </c:pt>
                <c:pt idx="188">
                  <c:v>0.18000000000000002</c:v>
                </c:pt>
                <c:pt idx="189">
                  <c:v>0.18000000000000002</c:v>
                </c:pt>
                <c:pt idx="190">
                  <c:v>0.18000000000000002</c:v>
                </c:pt>
                <c:pt idx="191">
                  <c:v>0.18000000000000002</c:v>
                </c:pt>
                <c:pt idx="192">
                  <c:v>0.18000000000000002</c:v>
                </c:pt>
                <c:pt idx="193">
                  <c:v>0.18000000000000002</c:v>
                </c:pt>
                <c:pt idx="194">
                  <c:v>0.18000000000000002</c:v>
                </c:pt>
                <c:pt idx="195">
                  <c:v>0.18000000000000002</c:v>
                </c:pt>
                <c:pt idx="196">
                  <c:v>0.18000000000000002</c:v>
                </c:pt>
                <c:pt idx="197">
                  <c:v>0.18000000000000002</c:v>
                </c:pt>
                <c:pt idx="198">
                  <c:v>0.18000000000000002</c:v>
                </c:pt>
                <c:pt idx="199">
                  <c:v>0.18000000000000002</c:v>
                </c:pt>
                <c:pt idx="200">
                  <c:v>0.18000000000000002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9D-4D75-804A-206B1F5A675B}"/>
            </c:ext>
          </c:extLst>
        </c:ser>
        <c:ser>
          <c:idx val="4"/>
          <c:order val="3"/>
          <c:tx>
            <c:v>f(BB)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'!$K$4:$K$204</c:f>
              <c:numCache>
                <c:formatCode>0.0000</c:formatCode>
                <c:ptCount val="201"/>
                <c:pt idx="0">
                  <c:v>1.0000000000000002E-2</c:v>
                </c:pt>
                <c:pt idx="1">
                  <c:v>1.0000000000000002E-2</c:v>
                </c:pt>
                <c:pt idx="2">
                  <c:v>1.0000000000000002E-2</c:v>
                </c:pt>
                <c:pt idx="3">
                  <c:v>1.0000000000000002E-2</c:v>
                </c:pt>
                <c:pt idx="4">
                  <c:v>1.0000000000000002E-2</c:v>
                </c:pt>
                <c:pt idx="5">
                  <c:v>1.0000000000000002E-2</c:v>
                </c:pt>
                <c:pt idx="6">
                  <c:v>1.0000000000000002E-2</c:v>
                </c:pt>
                <c:pt idx="7">
                  <c:v>1.0000000000000002E-2</c:v>
                </c:pt>
                <c:pt idx="8">
                  <c:v>1.0000000000000002E-2</c:v>
                </c:pt>
                <c:pt idx="9">
                  <c:v>1.0000000000000002E-2</c:v>
                </c:pt>
                <c:pt idx="10">
                  <c:v>1.0000000000000002E-2</c:v>
                </c:pt>
                <c:pt idx="11">
                  <c:v>1.0000000000000002E-2</c:v>
                </c:pt>
                <c:pt idx="12">
                  <c:v>1.0000000000000002E-2</c:v>
                </c:pt>
                <c:pt idx="13">
                  <c:v>1.0000000000000002E-2</c:v>
                </c:pt>
                <c:pt idx="14">
                  <c:v>1.0000000000000002E-2</c:v>
                </c:pt>
                <c:pt idx="15">
                  <c:v>1.0000000000000002E-2</c:v>
                </c:pt>
                <c:pt idx="16">
                  <c:v>1.0000000000000002E-2</c:v>
                </c:pt>
                <c:pt idx="17">
                  <c:v>1.0000000000000002E-2</c:v>
                </c:pt>
                <c:pt idx="18">
                  <c:v>1.0000000000000002E-2</c:v>
                </c:pt>
                <c:pt idx="19">
                  <c:v>1.0000000000000002E-2</c:v>
                </c:pt>
                <c:pt idx="20">
                  <c:v>1.0000000000000002E-2</c:v>
                </c:pt>
                <c:pt idx="21">
                  <c:v>1.0000000000000002E-2</c:v>
                </c:pt>
                <c:pt idx="22">
                  <c:v>1.0000000000000002E-2</c:v>
                </c:pt>
                <c:pt idx="23">
                  <c:v>1.0000000000000002E-2</c:v>
                </c:pt>
                <c:pt idx="24">
                  <c:v>1.0000000000000002E-2</c:v>
                </c:pt>
                <c:pt idx="25">
                  <c:v>1.0000000000000002E-2</c:v>
                </c:pt>
                <c:pt idx="26">
                  <c:v>1.0000000000000002E-2</c:v>
                </c:pt>
                <c:pt idx="27">
                  <c:v>1.0000000000000002E-2</c:v>
                </c:pt>
                <c:pt idx="28">
                  <c:v>1.0000000000000002E-2</c:v>
                </c:pt>
                <c:pt idx="29">
                  <c:v>1.0000000000000002E-2</c:v>
                </c:pt>
                <c:pt idx="30">
                  <c:v>1.0000000000000002E-2</c:v>
                </c:pt>
                <c:pt idx="31">
                  <c:v>1.0000000000000002E-2</c:v>
                </c:pt>
                <c:pt idx="32">
                  <c:v>1.0000000000000002E-2</c:v>
                </c:pt>
                <c:pt idx="33">
                  <c:v>1.0000000000000002E-2</c:v>
                </c:pt>
                <c:pt idx="34">
                  <c:v>1.0000000000000002E-2</c:v>
                </c:pt>
                <c:pt idx="35">
                  <c:v>1.0000000000000002E-2</c:v>
                </c:pt>
                <c:pt idx="36">
                  <c:v>1.0000000000000002E-2</c:v>
                </c:pt>
                <c:pt idx="37">
                  <c:v>1.0000000000000002E-2</c:v>
                </c:pt>
                <c:pt idx="38">
                  <c:v>1.0000000000000002E-2</c:v>
                </c:pt>
                <c:pt idx="39">
                  <c:v>1.0000000000000002E-2</c:v>
                </c:pt>
                <c:pt idx="40">
                  <c:v>1.0000000000000002E-2</c:v>
                </c:pt>
                <c:pt idx="41">
                  <c:v>1.0000000000000002E-2</c:v>
                </c:pt>
                <c:pt idx="42">
                  <c:v>1.0000000000000002E-2</c:v>
                </c:pt>
                <c:pt idx="43">
                  <c:v>1.0000000000000002E-2</c:v>
                </c:pt>
                <c:pt idx="44">
                  <c:v>1.0000000000000002E-2</c:v>
                </c:pt>
                <c:pt idx="45">
                  <c:v>1.0000000000000002E-2</c:v>
                </c:pt>
                <c:pt idx="46">
                  <c:v>1.0000000000000002E-2</c:v>
                </c:pt>
                <c:pt idx="47">
                  <c:v>1.0000000000000002E-2</c:v>
                </c:pt>
                <c:pt idx="48">
                  <c:v>1.0000000000000002E-2</c:v>
                </c:pt>
                <c:pt idx="49">
                  <c:v>1.0000000000000002E-2</c:v>
                </c:pt>
                <c:pt idx="50">
                  <c:v>1.0000000000000002E-2</c:v>
                </c:pt>
                <c:pt idx="51">
                  <c:v>1.0000000000000002E-2</c:v>
                </c:pt>
                <c:pt idx="52">
                  <c:v>1.0000000000000002E-2</c:v>
                </c:pt>
                <c:pt idx="53">
                  <c:v>1.0000000000000002E-2</c:v>
                </c:pt>
                <c:pt idx="54">
                  <c:v>1.0000000000000002E-2</c:v>
                </c:pt>
                <c:pt idx="55">
                  <c:v>1.0000000000000002E-2</c:v>
                </c:pt>
                <c:pt idx="56">
                  <c:v>1.0000000000000002E-2</c:v>
                </c:pt>
                <c:pt idx="57">
                  <c:v>1.0000000000000002E-2</c:v>
                </c:pt>
                <c:pt idx="58">
                  <c:v>1.0000000000000002E-2</c:v>
                </c:pt>
                <c:pt idx="59">
                  <c:v>1.0000000000000002E-2</c:v>
                </c:pt>
                <c:pt idx="60">
                  <c:v>1.0000000000000002E-2</c:v>
                </c:pt>
                <c:pt idx="61">
                  <c:v>1.0000000000000002E-2</c:v>
                </c:pt>
                <c:pt idx="62">
                  <c:v>1.0000000000000002E-2</c:v>
                </c:pt>
                <c:pt idx="63">
                  <c:v>1.0000000000000002E-2</c:v>
                </c:pt>
                <c:pt idx="64">
                  <c:v>1.0000000000000002E-2</c:v>
                </c:pt>
                <c:pt idx="65">
                  <c:v>1.0000000000000002E-2</c:v>
                </c:pt>
                <c:pt idx="66">
                  <c:v>1.0000000000000002E-2</c:v>
                </c:pt>
                <c:pt idx="67">
                  <c:v>1.0000000000000002E-2</c:v>
                </c:pt>
                <c:pt idx="68">
                  <c:v>1.0000000000000002E-2</c:v>
                </c:pt>
                <c:pt idx="69">
                  <c:v>1.0000000000000002E-2</c:v>
                </c:pt>
                <c:pt idx="70">
                  <c:v>1.0000000000000002E-2</c:v>
                </c:pt>
                <c:pt idx="71">
                  <c:v>1.0000000000000002E-2</c:v>
                </c:pt>
                <c:pt idx="72">
                  <c:v>1.0000000000000002E-2</c:v>
                </c:pt>
                <c:pt idx="73">
                  <c:v>1.0000000000000002E-2</c:v>
                </c:pt>
                <c:pt idx="74">
                  <c:v>1.0000000000000002E-2</c:v>
                </c:pt>
                <c:pt idx="75">
                  <c:v>1.0000000000000002E-2</c:v>
                </c:pt>
                <c:pt idx="76">
                  <c:v>1.0000000000000002E-2</c:v>
                </c:pt>
                <c:pt idx="77">
                  <c:v>1.0000000000000002E-2</c:v>
                </c:pt>
                <c:pt idx="78">
                  <c:v>1.0000000000000002E-2</c:v>
                </c:pt>
                <c:pt idx="79">
                  <c:v>1.0000000000000002E-2</c:v>
                </c:pt>
                <c:pt idx="80">
                  <c:v>1.0000000000000002E-2</c:v>
                </c:pt>
                <c:pt idx="81">
                  <c:v>1.0000000000000002E-2</c:v>
                </c:pt>
                <c:pt idx="82">
                  <c:v>1.0000000000000002E-2</c:v>
                </c:pt>
                <c:pt idx="83">
                  <c:v>1.0000000000000002E-2</c:v>
                </c:pt>
                <c:pt idx="84">
                  <c:v>1.0000000000000002E-2</c:v>
                </c:pt>
                <c:pt idx="85">
                  <c:v>1.0000000000000002E-2</c:v>
                </c:pt>
                <c:pt idx="86">
                  <c:v>1.0000000000000002E-2</c:v>
                </c:pt>
                <c:pt idx="87">
                  <c:v>1.0000000000000002E-2</c:v>
                </c:pt>
                <c:pt idx="88">
                  <c:v>1.0000000000000002E-2</c:v>
                </c:pt>
                <c:pt idx="89">
                  <c:v>1.0000000000000002E-2</c:v>
                </c:pt>
                <c:pt idx="90">
                  <c:v>1.0000000000000002E-2</c:v>
                </c:pt>
                <c:pt idx="91">
                  <c:v>1.0000000000000002E-2</c:v>
                </c:pt>
                <c:pt idx="92">
                  <c:v>1.0000000000000002E-2</c:v>
                </c:pt>
                <c:pt idx="93">
                  <c:v>1.0000000000000002E-2</c:v>
                </c:pt>
                <c:pt idx="94">
                  <c:v>1.0000000000000002E-2</c:v>
                </c:pt>
                <c:pt idx="95">
                  <c:v>1.0000000000000002E-2</c:v>
                </c:pt>
                <c:pt idx="96">
                  <c:v>1.0000000000000002E-2</c:v>
                </c:pt>
                <c:pt idx="97">
                  <c:v>1.0000000000000002E-2</c:v>
                </c:pt>
                <c:pt idx="98">
                  <c:v>1.0000000000000002E-2</c:v>
                </c:pt>
                <c:pt idx="99">
                  <c:v>1.0000000000000002E-2</c:v>
                </c:pt>
                <c:pt idx="100">
                  <c:v>1.0000000000000002E-2</c:v>
                </c:pt>
                <c:pt idx="101">
                  <c:v>1.0000000000000002E-2</c:v>
                </c:pt>
                <c:pt idx="102">
                  <c:v>1.0000000000000002E-2</c:v>
                </c:pt>
                <c:pt idx="103">
                  <c:v>1.0000000000000002E-2</c:v>
                </c:pt>
                <c:pt idx="104">
                  <c:v>1.0000000000000002E-2</c:v>
                </c:pt>
                <c:pt idx="105">
                  <c:v>1.0000000000000002E-2</c:v>
                </c:pt>
                <c:pt idx="106">
                  <c:v>1.0000000000000002E-2</c:v>
                </c:pt>
                <c:pt idx="107">
                  <c:v>1.0000000000000002E-2</c:v>
                </c:pt>
                <c:pt idx="108">
                  <c:v>1.0000000000000002E-2</c:v>
                </c:pt>
                <c:pt idx="109">
                  <c:v>1.0000000000000002E-2</c:v>
                </c:pt>
                <c:pt idx="110">
                  <c:v>1.0000000000000002E-2</c:v>
                </c:pt>
                <c:pt idx="111">
                  <c:v>1.0000000000000002E-2</c:v>
                </c:pt>
                <c:pt idx="112">
                  <c:v>1.0000000000000002E-2</c:v>
                </c:pt>
                <c:pt idx="113">
                  <c:v>1.0000000000000002E-2</c:v>
                </c:pt>
                <c:pt idx="114">
                  <c:v>1.0000000000000002E-2</c:v>
                </c:pt>
                <c:pt idx="115">
                  <c:v>1.0000000000000002E-2</c:v>
                </c:pt>
                <c:pt idx="116">
                  <c:v>1.0000000000000002E-2</c:v>
                </c:pt>
                <c:pt idx="117">
                  <c:v>1.0000000000000002E-2</c:v>
                </c:pt>
                <c:pt idx="118">
                  <c:v>1.0000000000000002E-2</c:v>
                </c:pt>
                <c:pt idx="119">
                  <c:v>1.0000000000000002E-2</c:v>
                </c:pt>
                <c:pt idx="120">
                  <c:v>1.0000000000000002E-2</c:v>
                </c:pt>
                <c:pt idx="121">
                  <c:v>1.0000000000000002E-2</c:v>
                </c:pt>
                <c:pt idx="122">
                  <c:v>1.0000000000000002E-2</c:v>
                </c:pt>
                <c:pt idx="123">
                  <c:v>1.0000000000000002E-2</c:v>
                </c:pt>
                <c:pt idx="124">
                  <c:v>1.0000000000000002E-2</c:v>
                </c:pt>
                <c:pt idx="125">
                  <c:v>1.0000000000000002E-2</c:v>
                </c:pt>
                <c:pt idx="126">
                  <c:v>1.0000000000000002E-2</c:v>
                </c:pt>
                <c:pt idx="127">
                  <c:v>1.0000000000000002E-2</c:v>
                </c:pt>
                <c:pt idx="128">
                  <c:v>1.0000000000000002E-2</c:v>
                </c:pt>
                <c:pt idx="129">
                  <c:v>1.0000000000000002E-2</c:v>
                </c:pt>
                <c:pt idx="130">
                  <c:v>1.0000000000000002E-2</c:v>
                </c:pt>
                <c:pt idx="131">
                  <c:v>1.0000000000000002E-2</c:v>
                </c:pt>
                <c:pt idx="132">
                  <c:v>1.0000000000000002E-2</c:v>
                </c:pt>
                <c:pt idx="133">
                  <c:v>1.0000000000000002E-2</c:v>
                </c:pt>
                <c:pt idx="134">
                  <c:v>1.0000000000000002E-2</c:v>
                </c:pt>
                <c:pt idx="135">
                  <c:v>1.0000000000000002E-2</c:v>
                </c:pt>
                <c:pt idx="136">
                  <c:v>1.0000000000000002E-2</c:v>
                </c:pt>
                <c:pt idx="137">
                  <c:v>1.0000000000000002E-2</c:v>
                </c:pt>
                <c:pt idx="138">
                  <c:v>1.0000000000000002E-2</c:v>
                </c:pt>
                <c:pt idx="139">
                  <c:v>1.0000000000000002E-2</c:v>
                </c:pt>
                <c:pt idx="140">
                  <c:v>1.0000000000000002E-2</c:v>
                </c:pt>
                <c:pt idx="141">
                  <c:v>1.0000000000000002E-2</c:v>
                </c:pt>
                <c:pt idx="142">
                  <c:v>1.0000000000000002E-2</c:v>
                </c:pt>
                <c:pt idx="143">
                  <c:v>1.0000000000000002E-2</c:v>
                </c:pt>
                <c:pt idx="144">
                  <c:v>1.0000000000000002E-2</c:v>
                </c:pt>
                <c:pt idx="145">
                  <c:v>1.0000000000000002E-2</c:v>
                </c:pt>
                <c:pt idx="146">
                  <c:v>1.0000000000000002E-2</c:v>
                </c:pt>
                <c:pt idx="147">
                  <c:v>1.0000000000000002E-2</c:v>
                </c:pt>
                <c:pt idx="148">
                  <c:v>1.0000000000000002E-2</c:v>
                </c:pt>
                <c:pt idx="149">
                  <c:v>1.0000000000000002E-2</c:v>
                </c:pt>
                <c:pt idx="150">
                  <c:v>1.0000000000000002E-2</c:v>
                </c:pt>
                <c:pt idx="151">
                  <c:v>1.0000000000000002E-2</c:v>
                </c:pt>
                <c:pt idx="152">
                  <c:v>1.0000000000000002E-2</c:v>
                </c:pt>
                <c:pt idx="153">
                  <c:v>1.0000000000000002E-2</c:v>
                </c:pt>
                <c:pt idx="154">
                  <c:v>1.0000000000000002E-2</c:v>
                </c:pt>
                <c:pt idx="155">
                  <c:v>1.0000000000000002E-2</c:v>
                </c:pt>
                <c:pt idx="156">
                  <c:v>1.0000000000000002E-2</c:v>
                </c:pt>
                <c:pt idx="157">
                  <c:v>1.0000000000000002E-2</c:v>
                </c:pt>
                <c:pt idx="158">
                  <c:v>1.0000000000000002E-2</c:v>
                </c:pt>
                <c:pt idx="159">
                  <c:v>1.0000000000000002E-2</c:v>
                </c:pt>
                <c:pt idx="160">
                  <c:v>1.0000000000000002E-2</c:v>
                </c:pt>
                <c:pt idx="161">
                  <c:v>1.0000000000000002E-2</c:v>
                </c:pt>
                <c:pt idx="162">
                  <c:v>1.0000000000000002E-2</c:v>
                </c:pt>
                <c:pt idx="163">
                  <c:v>1.0000000000000002E-2</c:v>
                </c:pt>
                <c:pt idx="164">
                  <c:v>1.0000000000000002E-2</c:v>
                </c:pt>
                <c:pt idx="165">
                  <c:v>1.0000000000000002E-2</c:v>
                </c:pt>
                <c:pt idx="166">
                  <c:v>1.0000000000000002E-2</c:v>
                </c:pt>
                <c:pt idx="167">
                  <c:v>1.0000000000000002E-2</c:v>
                </c:pt>
                <c:pt idx="168">
                  <c:v>1.0000000000000002E-2</c:v>
                </c:pt>
                <c:pt idx="169">
                  <c:v>1.0000000000000002E-2</c:v>
                </c:pt>
                <c:pt idx="170">
                  <c:v>1.0000000000000002E-2</c:v>
                </c:pt>
                <c:pt idx="171">
                  <c:v>1.0000000000000002E-2</c:v>
                </c:pt>
                <c:pt idx="172">
                  <c:v>1.0000000000000002E-2</c:v>
                </c:pt>
                <c:pt idx="173">
                  <c:v>1.0000000000000002E-2</c:v>
                </c:pt>
                <c:pt idx="174">
                  <c:v>1.0000000000000002E-2</c:v>
                </c:pt>
                <c:pt idx="175">
                  <c:v>1.0000000000000002E-2</c:v>
                </c:pt>
                <c:pt idx="176">
                  <c:v>1.0000000000000002E-2</c:v>
                </c:pt>
                <c:pt idx="177">
                  <c:v>1.0000000000000002E-2</c:v>
                </c:pt>
                <c:pt idx="178">
                  <c:v>1.0000000000000002E-2</c:v>
                </c:pt>
                <c:pt idx="179">
                  <c:v>1.0000000000000002E-2</c:v>
                </c:pt>
                <c:pt idx="180">
                  <c:v>1.0000000000000002E-2</c:v>
                </c:pt>
                <c:pt idx="181">
                  <c:v>1.0000000000000002E-2</c:v>
                </c:pt>
                <c:pt idx="182">
                  <c:v>1.0000000000000002E-2</c:v>
                </c:pt>
                <c:pt idx="183">
                  <c:v>1.0000000000000002E-2</c:v>
                </c:pt>
                <c:pt idx="184">
                  <c:v>1.0000000000000002E-2</c:v>
                </c:pt>
                <c:pt idx="185">
                  <c:v>1.0000000000000002E-2</c:v>
                </c:pt>
                <c:pt idx="186">
                  <c:v>1.0000000000000002E-2</c:v>
                </c:pt>
                <c:pt idx="187">
                  <c:v>1.0000000000000002E-2</c:v>
                </c:pt>
                <c:pt idx="188">
                  <c:v>1.0000000000000002E-2</c:v>
                </c:pt>
                <c:pt idx="189">
                  <c:v>1.0000000000000002E-2</c:v>
                </c:pt>
                <c:pt idx="190">
                  <c:v>1.0000000000000002E-2</c:v>
                </c:pt>
                <c:pt idx="191">
                  <c:v>1.0000000000000002E-2</c:v>
                </c:pt>
                <c:pt idx="192">
                  <c:v>1.0000000000000002E-2</c:v>
                </c:pt>
                <c:pt idx="193">
                  <c:v>1.0000000000000002E-2</c:v>
                </c:pt>
                <c:pt idx="194">
                  <c:v>1.0000000000000002E-2</c:v>
                </c:pt>
                <c:pt idx="195">
                  <c:v>1.0000000000000002E-2</c:v>
                </c:pt>
                <c:pt idx="196">
                  <c:v>1.0000000000000002E-2</c:v>
                </c:pt>
                <c:pt idx="197">
                  <c:v>1.0000000000000002E-2</c:v>
                </c:pt>
                <c:pt idx="198">
                  <c:v>1.0000000000000002E-2</c:v>
                </c:pt>
                <c:pt idx="199">
                  <c:v>1.0000000000000002E-2</c:v>
                </c:pt>
                <c:pt idx="200">
                  <c:v>1.0000000000000002E-2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9D-4D75-804A-206B1F5A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29996250468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'!$G$4:$G$254</c:f>
              <c:numCache>
                <c:formatCode>0.0000</c:formatCode>
                <c:ptCount val="2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2-4847-B707-4E2AA778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499812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8078465596499E-2"/>
          <c:y val="7.14511239600584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Biston'!$B$2</c:f>
              <c:strCache>
                <c:ptCount val="1"/>
                <c:pt idx="0">
                  <c:v>q = f(B)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Biston'!$A$4:$A$197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Biston'!$B$3:$B$196</c:f>
              <c:numCache>
                <c:formatCode>0.00000</c:formatCode>
                <c:ptCount val="19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0.9</c:v>
                </c:pt>
                <c:pt idx="108">
                  <c:v>0.9</c:v>
                </c:pt>
                <c:pt idx="109">
                  <c:v>0.9</c:v>
                </c:pt>
                <c:pt idx="110">
                  <c:v>0.9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97-4439-8181-FA9A44EC3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30011034843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2478209400001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yVal>
            <c:numRef>
              <c:f>'GSM Biston'!$H$4:$H$254</c:f>
              <c:numCache>
                <c:formatCode>0.00000</c:formatCode>
                <c:ptCount val="251"/>
                <c:pt idx="0">
                  <c:v>0.18999999999999995</c:v>
                </c:pt>
                <c:pt idx="1">
                  <c:v>0.18999999999999995</c:v>
                </c:pt>
                <c:pt idx="2">
                  <c:v>0.18999999999999995</c:v>
                </c:pt>
                <c:pt idx="3">
                  <c:v>0.18999999999999995</c:v>
                </c:pt>
                <c:pt idx="4">
                  <c:v>0.18999999999999995</c:v>
                </c:pt>
                <c:pt idx="5">
                  <c:v>0.18999999999999995</c:v>
                </c:pt>
                <c:pt idx="6">
                  <c:v>0.18999999999999995</c:v>
                </c:pt>
                <c:pt idx="7">
                  <c:v>0.18999999999999995</c:v>
                </c:pt>
                <c:pt idx="8">
                  <c:v>0.18999999999999995</c:v>
                </c:pt>
                <c:pt idx="9">
                  <c:v>0.18999999999999995</c:v>
                </c:pt>
                <c:pt idx="10">
                  <c:v>0.18999999999999995</c:v>
                </c:pt>
                <c:pt idx="11">
                  <c:v>0.18999999999999995</c:v>
                </c:pt>
                <c:pt idx="12">
                  <c:v>0.18999999999999995</c:v>
                </c:pt>
                <c:pt idx="13">
                  <c:v>0.18999999999999995</c:v>
                </c:pt>
                <c:pt idx="14">
                  <c:v>0.18999999999999995</c:v>
                </c:pt>
                <c:pt idx="15">
                  <c:v>0.18999999999999995</c:v>
                </c:pt>
                <c:pt idx="16">
                  <c:v>0.18999999999999995</c:v>
                </c:pt>
                <c:pt idx="17">
                  <c:v>0.18999999999999995</c:v>
                </c:pt>
                <c:pt idx="18">
                  <c:v>0.18999999999999995</c:v>
                </c:pt>
                <c:pt idx="19">
                  <c:v>0.18999999999999995</c:v>
                </c:pt>
                <c:pt idx="20">
                  <c:v>0.18999999999999995</c:v>
                </c:pt>
                <c:pt idx="21">
                  <c:v>0.18999999999999995</c:v>
                </c:pt>
                <c:pt idx="22">
                  <c:v>0.18999999999999995</c:v>
                </c:pt>
                <c:pt idx="23">
                  <c:v>0.18999999999999995</c:v>
                </c:pt>
                <c:pt idx="24">
                  <c:v>0.18999999999999995</c:v>
                </c:pt>
                <c:pt idx="25">
                  <c:v>0.18999999999999995</c:v>
                </c:pt>
                <c:pt idx="26">
                  <c:v>0.18999999999999995</c:v>
                </c:pt>
                <c:pt idx="27">
                  <c:v>0.18999999999999995</c:v>
                </c:pt>
                <c:pt idx="28">
                  <c:v>0.18999999999999995</c:v>
                </c:pt>
                <c:pt idx="29">
                  <c:v>0.18999999999999995</c:v>
                </c:pt>
                <c:pt idx="30">
                  <c:v>0.18999999999999995</c:v>
                </c:pt>
                <c:pt idx="31">
                  <c:v>0.18999999999999995</c:v>
                </c:pt>
                <c:pt idx="32">
                  <c:v>0.18999999999999995</c:v>
                </c:pt>
                <c:pt idx="33">
                  <c:v>0.18999999999999995</c:v>
                </c:pt>
                <c:pt idx="34">
                  <c:v>0.18999999999999995</c:v>
                </c:pt>
                <c:pt idx="35">
                  <c:v>0.18999999999999995</c:v>
                </c:pt>
                <c:pt idx="36">
                  <c:v>0.18999999999999995</c:v>
                </c:pt>
                <c:pt idx="37">
                  <c:v>0.18999999999999995</c:v>
                </c:pt>
                <c:pt idx="38">
                  <c:v>0.18999999999999995</c:v>
                </c:pt>
                <c:pt idx="39">
                  <c:v>0.18999999999999995</c:v>
                </c:pt>
                <c:pt idx="40">
                  <c:v>0.18999999999999995</c:v>
                </c:pt>
                <c:pt idx="41">
                  <c:v>0.18999999999999995</c:v>
                </c:pt>
                <c:pt idx="42">
                  <c:v>0.18999999999999995</c:v>
                </c:pt>
                <c:pt idx="43">
                  <c:v>0.18999999999999995</c:v>
                </c:pt>
                <c:pt idx="44">
                  <c:v>0.18999999999999995</c:v>
                </c:pt>
                <c:pt idx="45">
                  <c:v>0.18999999999999995</c:v>
                </c:pt>
                <c:pt idx="46">
                  <c:v>0.18999999999999995</c:v>
                </c:pt>
                <c:pt idx="47">
                  <c:v>0.18999999999999995</c:v>
                </c:pt>
                <c:pt idx="48">
                  <c:v>0.18999999999999995</c:v>
                </c:pt>
                <c:pt idx="49">
                  <c:v>0.18999999999999995</c:v>
                </c:pt>
                <c:pt idx="50">
                  <c:v>0.18999999999999995</c:v>
                </c:pt>
                <c:pt idx="51">
                  <c:v>0.18999999999999995</c:v>
                </c:pt>
                <c:pt idx="52">
                  <c:v>0.18999999999999995</c:v>
                </c:pt>
                <c:pt idx="53">
                  <c:v>0.18999999999999995</c:v>
                </c:pt>
                <c:pt idx="54">
                  <c:v>0.18999999999999995</c:v>
                </c:pt>
                <c:pt idx="55">
                  <c:v>0.18999999999999995</c:v>
                </c:pt>
                <c:pt idx="56">
                  <c:v>0.18999999999999995</c:v>
                </c:pt>
                <c:pt idx="57">
                  <c:v>0.18999999999999995</c:v>
                </c:pt>
                <c:pt idx="58">
                  <c:v>0.18999999999999995</c:v>
                </c:pt>
                <c:pt idx="59">
                  <c:v>0.18999999999999995</c:v>
                </c:pt>
                <c:pt idx="60">
                  <c:v>0.18999999999999995</c:v>
                </c:pt>
                <c:pt idx="61">
                  <c:v>0.18999999999999995</c:v>
                </c:pt>
                <c:pt idx="62">
                  <c:v>0.18999999999999995</c:v>
                </c:pt>
                <c:pt idx="63">
                  <c:v>0.18999999999999995</c:v>
                </c:pt>
                <c:pt idx="64">
                  <c:v>0.18999999999999995</c:v>
                </c:pt>
                <c:pt idx="65">
                  <c:v>0.18999999999999995</c:v>
                </c:pt>
                <c:pt idx="66">
                  <c:v>0.18999999999999995</c:v>
                </c:pt>
                <c:pt idx="67">
                  <c:v>0.18999999999999995</c:v>
                </c:pt>
                <c:pt idx="68">
                  <c:v>0.18999999999999995</c:v>
                </c:pt>
                <c:pt idx="69">
                  <c:v>0.18999999999999995</c:v>
                </c:pt>
                <c:pt idx="70">
                  <c:v>0.18999999999999995</c:v>
                </c:pt>
                <c:pt idx="71">
                  <c:v>0.18999999999999995</c:v>
                </c:pt>
                <c:pt idx="72">
                  <c:v>0.18999999999999995</c:v>
                </c:pt>
                <c:pt idx="73">
                  <c:v>0.18999999999999995</c:v>
                </c:pt>
                <c:pt idx="74">
                  <c:v>0.18999999999999995</c:v>
                </c:pt>
                <c:pt idx="75">
                  <c:v>0.18999999999999995</c:v>
                </c:pt>
                <c:pt idx="76">
                  <c:v>0.18999999999999995</c:v>
                </c:pt>
                <c:pt idx="77">
                  <c:v>0.18999999999999995</c:v>
                </c:pt>
                <c:pt idx="78">
                  <c:v>0.18999999999999995</c:v>
                </c:pt>
                <c:pt idx="79">
                  <c:v>0.18999999999999995</c:v>
                </c:pt>
                <c:pt idx="80">
                  <c:v>0.18999999999999995</c:v>
                </c:pt>
                <c:pt idx="81">
                  <c:v>0.18999999999999995</c:v>
                </c:pt>
                <c:pt idx="82">
                  <c:v>0.18999999999999995</c:v>
                </c:pt>
                <c:pt idx="83">
                  <c:v>0.18999999999999995</c:v>
                </c:pt>
                <c:pt idx="84">
                  <c:v>0.18999999999999995</c:v>
                </c:pt>
                <c:pt idx="85">
                  <c:v>0.18999999999999995</c:v>
                </c:pt>
                <c:pt idx="86">
                  <c:v>0.18999999999999995</c:v>
                </c:pt>
                <c:pt idx="87">
                  <c:v>0.18999999999999995</c:v>
                </c:pt>
                <c:pt idx="88">
                  <c:v>0.18999999999999995</c:v>
                </c:pt>
                <c:pt idx="89">
                  <c:v>0.18999999999999995</c:v>
                </c:pt>
                <c:pt idx="90">
                  <c:v>0.18999999999999995</c:v>
                </c:pt>
                <c:pt idx="91">
                  <c:v>0.18999999999999995</c:v>
                </c:pt>
                <c:pt idx="92">
                  <c:v>0.18999999999999995</c:v>
                </c:pt>
                <c:pt idx="93">
                  <c:v>0.18999999999999995</c:v>
                </c:pt>
                <c:pt idx="94">
                  <c:v>0.18999999999999995</c:v>
                </c:pt>
                <c:pt idx="95">
                  <c:v>0.18999999999999995</c:v>
                </c:pt>
                <c:pt idx="96">
                  <c:v>0.18999999999999995</c:v>
                </c:pt>
                <c:pt idx="97">
                  <c:v>0.18999999999999995</c:v>
                </c:pt>
                <c:pt idx="98">
                  <c:v>0.18999999999999995</c:v>
                </c:pt>
                <c:pt idx="99">
                  <c:v>0.18999999999999995</c:v>
                </c:pt>
                <c:pt idx="100">
                  <c:v>0.18999999999999995</c:v>
                </c:pt>
                <c:pt idx="101">
                  <c:v>0.18999999999999995</c:v>
                </c:pt>
                <c:pt idx="102">
                  <c:v>0.18999999999999995</c:v>
                </c:pt>
                <c:pt idx="103">
                  <c:v>0.18999999999999995</c:v>
                </c:pt>
                <c:pt idx="104">
                  <c:v>0.18999999999999995</c:v>
                </c:pt>
                <c:pt idx="105">
                  <c:v>0.18999999999999995</c:v>
                </c:pt>
                <c:pt idx="106">
                  <c:v>0.18999999999999995</c:v>
                </c:pt>
                <c:pt idx="107">
                  <c:v>0.18999999999999995</c:v>
                </c:pt>
                <c:pt idx="108">
                  <c:v>0.18999999999999995</c:v>
                </c:pt>
                <c:pt idx="109">
                  <c:v>0.18999999999999995</c:v>
                </c:pt>
                <c:pt idx="110">
                  <c:v>0.18999999999999995</c:v>
                </c:pt>
                <c:pt idx="111">
                  <c:v>0.18999999999999995</c:v>
                </c:pt>
                <c:pt idx="112">
                  <c:v>0.18999999999999995</c:v>
                </c:pt>
                <c:pt idx="113">
                  <c:v>0.18999999999999995</c:v>
                </c:pt>
                <c:pt idx="114">
                  <c:v>0.18999999999999995</c:v>
                </c:pt>
                <c:pt idx="115">
                  <c:v>0.18999999999999995</c:v>
                </c:pt>
                <c:pt idx="116">
                  <c:v>0.18999999999999995</c:v>
                </c:pt>
                <c:pt idx="117">
                  <c:v>0.18999999999999995</c:v>
                </c:pt>
                <c:pt idx="118">
                  <c:v>0.18999999999999995</c:v>
                </c:pt>
                <c:pt idx="119">
                  <c:v>0.18999999999999995</c:v>
                </c:pt>
                <c:pt idx="120">
                  <c:v>0.18999999999999995</c:v>
                </c:pt>
                <c:pt idx="121">
                  <c:v>0.18999999999999995</c:v>
                </c:pt>
                <c:pt idx="122">
                  <c:v>0.18999999999999995</c:v>
                </c:pt>
                <c:pt idx="123">
                  <c:v>0.18999999999999995</c:v>
                </c:pt>
                <c:pt idx="124">
                  <c:v>0.18999999999999995</c:v>
                </c:pt>
                <c:pt idx="125">
                  <c:v>0.18999999999999995</c:v>
                </c:pt>
                <c:pt idx="126">
                  <c:v>0.18999999999999995</c:v>
                </c:pt>
                <c:pt idx="127">
                  <c:v>0.18999999999999995</c:v>
                </c:pt>
                <c:pt idx="128">
                  <c:v>0.18999999999999995</c:v>
                </c:pt>
                <c:pt idx="129">
                  <c:v>0.18999999999999995</c:v>
                </c:pt>
                <c:pt idx="130">
                  <c:v>0.18999999999999995</c:v>
                </c:pt>
                <c:pt idx="131">
                  <c:v>0.18999999999999995</c:v>
                </c:pt>
                <c:pt idx="132">
                  <c:v>0.18999999999999995</c:v>
                </c:pt>
                <c:pt idx="133">
                  <c:v>0.18999999999999995</c:v>
                </c:pt>
                <c:pt idx="134">
                  <c:v>0.18999999999999995</c:v>
                </c:pt>
                <c:pt idx="135">
                  <c:v>0.18999999999999995</c:v>
                </c:pt>
                <c:pt idx="136">
                  <c:v>0.18999999999999995</c:v>
                </c:pt>
                <c:pt idx="137">
                  <c:v>0.18999999999999995</c:v>
                </c:pt>
                <c:pt idx="138">
                  <c:v>0.18999999999999995</c:v>
                </c:pt>
                <c:pt idx="139">
                  <c:v>0.18999999999999995</c:v>
                </c:pt>
                <c:pt idx="140">
                  <c:v>0.18999999999999995</c:v>
                </c:pt>
                <c:pt idx="141">
                  <c:v>0.18999999999999995</c:v>
                </c:pt>
                <c:pt idx="142">
                  <c:v>0.18999999999999995</c:v>
                </c:pt>
                <c:pt idx="143">
                  <c:v>0.18999999999999995</c:v>
                </c:pt>
                <c:pt idx="144">
                  <c:v>0.18999999999999995</c:v>
                </c:pt>
                <c:pt idx="145">
                  <c:v>0.18999999999999995</c:v>
                </c:pt>
                <c:pt idx="146">
                  <c:v>0.18999999999999995</c:v>
                </c:pt>
                <c:pt idx="147">
                  <c:v>0.18999999999999995</c:v>
                </c:pt>
                <c:pt idx="148">
                  <c:v>0.18999999999999995</c:v>
                </c:pt>
                <c:pt idx="149">
                  <c:v>0.18999999999999995</c:v>
                </c:pt>
                <c:pt idx="150">
                  <c:v>0.18999999999999995</c:v>
                </c:pt>
                <c:pt idx="151">
                  <c:v>0.18999999999999995</c:v>
                </c:pt>
                <c:pt idx="152">
                  <c:v>0.18999999999999995</c:v>
                </c:pt>
                <c:pt idx="153">
                  <c:v>0.18999999999999995</c:v>
                </c:pt>
                <c:pt idx="154">
                  <c:v>0.18999999999999995</c:v>
                </c:pt>
                <c:pt idx="155">
                  <c:v>0.18999999999999995</c:v>
                </c:pt>
                <c:pt idx="156">
                  <c:v>0.18999999999999995</c:v>
                </c:pt>
                <c:pt idx="157">
                  <c:v>0.18999999999999995</c:v>
                </c:pt>
                <c:pt idx="158">
                  <c:v>0.18999999999999995</c:v>
                </c:pt>
                <c:pt idx="159">
                  <c:v>0.18999999999999995</c:v>
                </c:pt>
                <c:pt idx="160">
                  <c:v>0.18999999999999995</c:v>
                </c:pt>
                <c:pt idx="161">
                  <c:v>0.18999999999999995</c:v>
                </c:pt>
                <c:pt idx="162">
                  <c:v>0.18999999999999995</c:v>
                </c:pt>
                <c:pt idx="163">
                  <c:v>0.18999999999999995</c:v>
                </c:pt>
                <c:pt idx="164">
                  <c:v>0.18999999999999995</c:v>
                </c:pt>
                <c:pt idx="165">
                  <c:v>0.18999999999999995</c:v>
                </c:pt>
                <c:pt idx="166">
                  <c:v>0.18999999999999995</c:v>
                </c:pt>
                <c:pt idx="167">
                  <c:v>0.18999999999999995</c:v>
                </c:pt>
                <c:pt idx="168">
                  <c:v>0.18999999999999995</c:v>
                </c:pt>
                <c:pt idx="169">
                  <c:v>0.18999999999999995</c:v>
                </c:pt>
                <c:pt idx="170">
                  <c:v>0.18999999999999995</c:v>
                </c:pt>
                <c:pt idx="171">
                  <c:v>0.18999999999999995</c:v>
                </c:pt>
                <c:pt idx="172">
                  <c:v>0.18999999999999995</c:v>
                </c:pt>
                <c:pt idx="173">
                  <c:v>0.18999999999999995</c:v>
                </c:pt>
                <c:pt idx="174">
                  <c:v>0.18999999999999995</c:v>
                </c:pt>
                <c:pt idx="175">
                  <c:v>0.18999999999999995</c:v>
                </c:pt>
                <c:pt idx="176">
                  <c:v>0.18999999999999995</c:v>
                </c:pt>
                <c:pt idx="177">
                  <c:v>0.18999999999999995</c:v>
                </c:pt>
                <c:pt idx="178">
                  <c:v>0.18999999999999995</c:v>
                </c:pt>
                <c:pt idx="179">
                  <c:v>0.18999999999999995</c:v>
                </c:pt>
                <c:pt idx="180">
                  <c:v>0.18999999999999995</c:v>
                </c:pt>
                <c:pt idx="181">
                  <c:v>0.18999999999999995</c:v>
                </c:pt>
                <c:pt idx="182">
                  <c:v>0.18999999999999995</c:v>
                </c:pt>
                <c:pt idx="183">
                  <c:v>0.18999999999999995</c:v>
                </c:pt>
                <c:pt idx="184">
                  <c:v>0.18999999999999995</c:v>
                </c:pt>
                <c:pt idx="185">
                  <c:v>0.18999999999999995</c:v>
                </c:pt>
                <c:pt idx="186">
                  <c:v>0.18999999999999995</c:v>
                </c:pt>
                <c:pt idx="187">
                  <c:v>0.18999999999999995</c:v>
                </c:pt>
                <c:pt idx="188">
                  <c:v>0.18999999999999995</c:v>
                </c:pt>
                <c:pt idx="189">
                  <c:v>0.18999999999999995</c:v>
                </c:pt>
                <c:pt idx="190">
                  <c:v>0.18999999999999995</c:v>
                </c:pt>
                <c:pt idx="191">
                  <c:v>0.18999999999999995</c:v>
                </c:pt>
                <c:pt idx="192">
                  <c:v>0.18999999999999995</c:v>
                </c:pt>
                <c:pt idx="193">
                  <c:v>0.18999999999999995</c:v>
                </c:pt>
                <c:pt idx="194">
                  <c:v>0.18999999999999995</c:v>
                </c:pt>
                <c:pt idx="195">
                  <c:v>0.18999999999999995</c:v>
                </c:pt>
                <c:pt idx="196">
                  <c:v>0.18999999999999995</c:v>
                </c:pt>
                <c:pt idx="197">
                  <c:v>0.18999999999999995</c:v>
                </c:pt>
                <c:pt idx="198">
                  <c:v>0.18999999999999995</c:v>
                </c:pt>
                <c:pt idx="199">
                  <c:v>0.18999999999999995</c:v>
                </c:pt>
                <c:pt idx="200">
                  <c:v>0.18999999999999995</c:v>
                </c:pt>
                <c:pt idx="201">
                  <c:v>0.18999999999999995</c:v>
                </c:pt>
                <c:pt idx="202">
                  <c:v>0.18999999999999995</c:v>
                </c:pt>
                <c:pt idx="203">
                  <c:v>0.18999999999999995</c:v>
                </c:pt>
                <c:pt idx="204">
                  <c:v>0.18999999999999995</c:v>
                </c:pt>
                <c:pt idx="205">
                  <c:v>0.18999999999999995</c:v>
                </c:pt>
                <c:pt idx="206">
                  <c:v>0.18999999999999995</c:v>
                </c:pt>
                <c:pt idx="207">
                  <c:v>0.18999999999999995</c:v>
                </c:pt>
                <c:pt idx="208">
                  <c:v>0.18999999999999995</c:v>
                </c:pt>
                <c:pt idx="209">
                  <c:v>0.18999999999999995</c:v>
                </c:pt>
                <c:pt idx="210">
                  <c:v>0.18999999999999995</c:v>
                </c:pt>
                <c:pt idx="211">
                  <c:v>0.18999999999999995</c:v>
                </c:pt>
                <c:pt idx="212">
                  <c:v>0.18999999999999995</c:v>
                </c:pt>
                <c:pt idx="213">
                  <c:v>0.18999999999999995</c:v>
                </c:pt>
                <c:pt idx="214">
                  <c:v>0.18999999999999995</c:v>
                </c:pt>
                <c:pt idx="215">
                  <c:v>0.18999999999999995</c:v>
                </c:pt>
                <c:pt idx="216">
                  <c:v>0.18999999999999995</c:v>
                </c:pt>
                <c:pt idx="217">
                  <c:v>0.18999999999999995</c:v>
                </c:pt>
                <c:pt idx="218">
                  <c:v>0.18999999999999995</c:v>
                </c:pt>
                <c:pt idx="219">
                  <c:v>0.18999999999999995</c:v>
                </c:pt>
                <c:pt idx="220">
                  <c:v>0.18999999999999995</c:v>
                </c:pt>
                <c:pt idx="221">
                  <c:v>0.18999999999999995</c:v>
                </c:pt>
                <c:pt idx="222">
                  <c:v>0.18999999999999995</c:v>
                </c:pt>
                <c:pt idx="223">
                  <c:v>0.18999999999999995</c:v>
                </c:pt>
                <c:pt idx="224">
                  <c:v>0.18999999999999995</c:v>
                </c:pt>
                <c:pt idx="225">
                  <c:v>0.18999999999999995</c:v>
                </c:pt>
                <c:pt idx="226">
                  <c:v>0.18999999999999995</c:v>
                </c:pt>
                <c:pt idx="227">
                  <c:v>0.18999999999999995</c:v>
                </c:pt>
                <c:pt idx="228">
                  <c:v>0.18999999999999995</c:v>
                </c:pt>
                <c:pt idx="229">
                  <c:v>0.18999999999999995</c:v>
                </c:pt>
                <c:pt idx="230">
                  <c:v>0.18999999999999995</c:v>
                </c:pt>
                <c:pt idx="231">
                  <c:v>0.18999999999999995</c:v>
                </c:pt>
                <c:pt idx="232">
                  <c:v>0.18999999999999995</c:v>
                </c:pt>
                <c:pt idx="233">
                  <c:v>0.18999999999999995</c:v>
                </c:pt>
                <c:pt idx="234">
                  <c:v>0.18999999999999995</c:v>
                </c:pt>
                <c:pt idx="235">
                  <c:v>0.18999999999999995</c:v>
                </c:pt>
                <c:pt idx="236">
                  <c:v>0.18999999999999995</c:v>
                </c:pt>
                <c:pt idx="237">
                  <c:v>0.18999999999999995</c:v>
                </c:pt>
                <c:pt idx="238">
                  <c:v>0.18999999999999995</c:v>
                </c:pt>
                <c:pt idx="239">
                  <c:v>0.18999999999999995</c:v>
                </c:pt>
                <c:pt idx="240">
                  <c:v>0.18999999999999995</c:v>
                </c:pt>
                <c:pt idx="241">
                  <c:v>0.18999999999999995</c:v>
                </c:pt>
                <c:pt idx="242">
                  <c:v>0.18999999999999995</c:v>
                </c:pt>
                <c:pt idx="243">
                  <c:v>0.18999999999999995</c:v>
                </c:pt>
                <c:pt idx="244">
                  <c:v>0.18999999999999995</c:v>
                </c:pt>
                <c:pt idx="245">
                  <c:v>0.18999999999999995</c:v>
                </c:pt>
                <c:pt idx="246">
                  <c:v>0.18999999999999995</c:v>
                </c:pt>
                <c:pt idx="247">
                  <c:v>0.18999999999999995</c:v>
                </c:pt>
                <c:pt idx="248">
                  <c:v>0.18999999999999995</c:v>
                </c:pt>
                <c:pt idx="249">
                  <c:v>0.18999999999999995</c:v>
                </c:pt>
                <c:pt idx="250">
                  <c:v>0.18999999999999995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F1-4B8A-955D-58D59026C45D}"/>
            </c:ext>
          </c:extLst>
        </c:ser>
        <c:ser>
          <c:idx val="2"/>
          <c:order val="1"/>
          <c:tx>
            <c:v>f(AA)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Biston'!$I$4:$I$204</c:f>
              <c:numCache>
                <c:formatCode>0.0000</c:formatCode>
                <c:ptCount val="201"/>
                <c:pt idx="0">
                  <c:v>9.999999999999995E-3</c:v>
                </c:pt>
                <c:pt idx="1">
                  <c:v>9.999999999999995E-3</c:v>
                </c:pt>
                <c:pt idx="2">
                  <c:v>9.999999999999995E-3</c:v>
                </c:pt>
                <c:pt idx="3">
                  <c:v>9.999999999999995E-3</c:v>
                </c:pt>
                <c:pt idx="4">
                  <c:v>9.999999999999995E-3</c:v>
                </c:pt>
                <c:pt idx="5">
                  <c:v>9.999999999999995E-3</c:v>
                </c:pt>
                <c:pt idx="6">
                  <c:v>9.999999999999995E-3</c:v>
                </c:pt>
                <c:pt idx="7">
                  <c:v>9.999999999999995E-3</c:v>
                </c:pt>
                <c:pt idx="8">
                  <c:v>9.999999999999995E-3</c:v>
                </c:pt>
                <c:pt idx="9">
                  <c:v>9.999999999999995E-3</c:v>
                </c:pt>
                <c:pt idx="10">
                  <c:v>9.999999999999995E-3</c:v>
                </c:pt>
                <c:pt idx="11">
                  <c:v>9.999999999999995E-3</c:v>
                </c:pt>
                <c:pt idx="12">
                  <c:v>9.999999999999995E-3</c:v>
                </c:pt>
                <c:pt idx="13">
                  <c:v>9.999999999999995E-3</c:v>
                </c:pt>
                <c:pt idx="14">
                  <c:v>9.999999999999995E-3</c:v>
                </c:pt>
                <c:pt idx="15">
                  <c:v>9.999999999999995E-3</c:v>
                </c:pt>
                <c:pt idx="16">
                  <c:v>9.999999999999995E-3</c:v>
                </c:pt>
                <c:pt idx="17">
                  <c:v>9.999999999999995E-3</c:v>
                </c:pt>
                <c:pt idx="18">
                  <c:v>9.999999999999995E-3</c:v>
                </c:pt>
                <c:pt idx="19">
                  <c:v>9.999999999999995E-3</c:v>
                </c:pt>
                <c:pt idx="20">
                  <c:v>9.999999999999995E-3</c:v>
                </c:pt>
                <c:pt idx="21">
                  <c:v>9.999999999999995E-3</c:v>
                </c:pt>
                <c:pt idx="22">
                  <c:v>9.999999999999995E-3</c:v>
                </c:pt>
                <c:pt idx="23">
                  <c:v>9.999999999999995E-3</c:v>
                </c:pt>
                <c:pt idx="24">
                  <c:v>9.999999999999995E-3</c:v>
                </c:pt>
                <c:pt idx="25">
                  <c:v>9.999999999999995E-3</c:v>
                </c:pt>
                <c:pt idx="26">
                  <c:v>9.999999999999995E-3</c:v>
                </c:pt>
                <c:pt idx="27">
                  <c:v>9.999999999999995E-3</c:v>
                </c:pt>
                <c:pt idx="28">
                  <c:v>9.999999999999995E-3</c:v>
                </c:pt>
                <c:pt idx="29">
                  <c:v>9.999999999999995E-3</c:v>
                </c:pt>
                <c:pt idx="30">
                  <c:v>9.999999999999995E-3</c:v>
                </c:pt>
                <c:pt idx="31">
                  <c:v>9.999999999999995E-3</c:v>
                </c:pt>
                <c:pt idx="32">
                  <c:v>9.999999999999995E-3</c:v>
                </c:pt>
                <c:pt idx="33">
                  <c:v>9.999999999999995E-3</c:v>
                </c:pt>
                <c:pt idx="34">
                  <c:v>9.999999999999995E-3</c:v>
                </c:pt>
                <c:pt idx="35">
                  <c:v>9.999999999999995E-3</c:v>
                </c:pt>
                <c:pt idx="36">
                  <c:v>9.999999999999995E-3</c:v>
                </c:pt>
                <c:pt idx="37">
                  <c:v>9.999999999999995E-3</c:v>
                </c:pt>
                <c:pt idx="38">
                  <c:v>9.999999999999995E-3</c:v>
                </c:pt>
                <c:pt idx="39">
                  <c:v>9.999999999999995E-3</c:v>
                </c:pt>
                <c:pt idx="40">
                  <c:v>9.999999999999995E-3</c:v>
                </c:pt>
                <c:pt idx="41">
                  <c:v>9.999999999999995E-3</c:v>
                </c:pt>
                <c:pt idx="42">
                  <c:v>9.999999999999995E-3</c:v>
                </c:pt>
                <c:pt idx="43">
                  <c:v>9.999999999999995E-3</c:v>
                </c:pt>
                <c:pt idx="44">
                  <c:v>9.999999999999995E-3</c:v>
                </c:pt>
                <c:pt idx="45">
                  <c:v>9.999999999999995E-3</c:v>
                </c:pt>
                <c:pt idx="46">
                  <c:v>9.999999999999995E-3</c:v>
                </c:pt>
                <c:pt idx="47">
                  <c:v>9.999999999999995E-3</c:v>
                </c:pt>
                <c:pt idx="48">
                  <c:v>9.999999999999995E-3</c:v>
                </c:pt>
                <c:pt idx="49">
                  <c:v>9.999999999999995E-3</c:v>
                </c:pt>
                <c:pt idx="50">
                  <c:v>9.999999999999995E-3</c:v>
                </c:pt>
                <c:pt idx="51">
                  <c:v>9.999999999999995E-3</c:v>
                </c:pt>
                <c:pt idx="52">
                  <c:v>9.999999999999995E-3</c:v>
                </c:pt>
                <c:pt idx="53">
                  <c:v>9.999999999999995E-3</c:v>
                </c:pt>
                <c:pt idx="54">
                  <c:v>9.999999999999995E-3</c:v>
                </c:pt>
                <c:pt idx="55">
                  <c:v>9.999999999999995E-3</c:v>
                </c:pt>
                <c:pt idx="56">
                  <c:v>9.999999999999995E-3</c:v>
                </c:pt>
                <c:pt idx="57">
                  <c:v>9.999999999999995E-3</c:v>
                </c:pt>
                <c:pt idx="58">
                  <c:v>9.999999999999995E-3</c:v>
                </c:pt>
                <c:pt idx="59">
                  <c:v>9.999999999999995E-3</c:v>
                </c:pt>
                <c:pt idx="60">
                  <c:v>9.999999999999995E-3</c:v>
                </c:pt>
                <c:pt idx="61">
                  <c:v>9.999999999999995E-3</c:v>
                </c:pt>
                <c:pt idx="62">
                  <c:v>9.999999999999995E-3</c:v>
                </c:pt>
                <c:pt idx="63">
                  <c:v>9.999999999999995E-3</c:v>
                </c:pt>
                <c:pt idx="64">
                  <c:v>9.999999999999995E-3</c:v>
                </c:pt>
                <c:pt idx="65">
                  <c:v>9.999999999999995E-3</c:v>
                </c:pt>
                <c:pt idx="66">
                  <c:v>9.999999999999995E-3</c:v>
                </c:pt>
                <c:pt idx="67">
                  <c:v>9.999999999999995E-3</c:v>
                </c:pt>
                <c:pt idx="68">
                  <c:v>9.999999999999995E-3</c:v>
                </c:pt>
                <c:pt idx="69">
                  <c:v>9.999999999999995E-3</c:v>
                </c:pt>
                <c:pt idx="70">
                  <c:v>9.999999999999995E-3</c:v>
                </c:pt>
                <c:pt idx="71">
                  <c:v>9.999999999999995E-3</c:v>
                </c:pt>
                <c:pt idx="72">
                  <c:v>9.999999999999995E-3</c:v>
                </c:pt>
                <c:pt idx="73">
                  <c:v>9.999999999999995E-3</c:v>
                </c:pt>
                <c:pt idx="74">
                  <c:v>9.999999999999995E-3</c:v>
                </c:pt>
                <c:pt idx="75">
                  <c:v>9.999999999999995E-3</c:v>
                </c:pt>
                <c:pt idx="76">
                  <c:v>9.999999999999995E-3</c:v>
                </c:pt>
                <c:pt idx="77">
                  <c:v>9.999999999999995E-3</c:v>
                </c:pt>
                <c:pt idx="78">
                  <c:v>9.999999999999995E-3</c:v>
                </c:pt>
                <c:pt idx="79">
                  <c:v>9.999999999999995E-3</c:v>
                </c:pt>
                <c:pt idx="80">
                  <c:v>9.999999999999995E-3</c:v>
                </c:pt>
                <c:pt idx="81">
                  <c:v>9.999999999999995E-3</c:v>
                </c:pt>
                <c:pt idx="82">
                  <c:v>9.999999999999995E-3</c:v>
                </c:pt>
                <c:pt idx="83">
                  <c:v>9.999999999999995E-3</c:v>
                </c:pt>
                <c:pt idx="84">
                  <c:v>9.999999999999995E-3</c:v>
                </c:pt>
                <c:pt idx="85">
                  <c:v>9.999999999999995E-3</c:v>
                </c:pt>
                <c:pt idx="86">
                  <c:v>9.999999999999995E-3</c:v>
                </c:pt>
                <c:pt idx="87">
                  <c:v>9.999999999999995E-3</c:v>
                </c:pt>
                <c:pt idx="88">
                  <c:v>9.999999999999995E-3</c:v>
                </c:pt>
                <c:pt idx="89">
                  <c:v>9.999999999999995E-3</c:v>
                </c:pt>
                <c:pt idx="90">
                  <c:v>9.999999999999995E-3</c:v>
                </c:pt>
                <c:pt idx="91">
                  <c:v>9.999999999999995E-3</c:v>
                </c:pt>
                <c:pt idx="92">
                  <c:v>9.999999999999995E-3</c:v>
                </c:pt>
                <c:pt idx="93">
                  <c:v>9.999999999999995E-3</c:v>
                </c:pt>
                <c:pt idx="94">
                  <c:v>9.999999999999995E-3</c:v>
                </c:pt>
                <c:pt idx="95">
                  <c:v>9.999999999999995E-3</c:v>
                </c:pt>
                <c:pt idx="96">
                  <c:v>9.999999999999995E-3</c:v>
                </c:pt>
                <c:pt idx="97">
                  <c:v>9.999999999999995E-3</c:v>
                </c:pt>
                <c:pt idx="98">
                  <c:v>9.999999999999995E-3</c:v>
                </c:pt>
                <c:pt idx="99">
                  <c:v>9.999999999999995E-3</c:v>
                </c:pt>
                <c:pt idx="100">
                  <c:v>9.999999999999995E-3</c:v>
                </c:pt>
                <c:pt idx="101">
                  <c:v>9.999999999999995E-3</c:v>
                </c:pt>
                <c:pt idx="102">
                  <c:v>9.999999999999995E-3</c:v>
                </c:pt>
                <c:pt idx="103">
                  <c:v>9.999999999999995E-3</c:v>
                </c:pt>
                <c:pt idx="104">
                  <c:v>9.999999999999995E-3</c:v>
                </c:pt>
                <c:pt idx="105">
                  <c:v>9.999999999999995E-3</c:v>
                </c:pt>
                <c:pt idx="106">
                  <c:v>9.999999999999995E-3</c:v>
                </c:pt>
                <c:pt idx="107">
                  <c:v>9.999999999999995E-3</c:v>
                </c:pt>
                <c:pt idx="108">
                  <c:v>9.999999999999995E-3</c:v>
                </c:pt>
                <c:pt idx="109">
                  <c:v>9.999999999999995E-3</c:v>
                </c:pt>
                <c:pt idx="110">
                  <c:v>9.999999999999995E-3</c:v>
                </c:pt>
                <c:pt idx="111">
                  <c:v>9.999999999999995E-3</c:v>
                </c:pt>
                <c:pt idx="112">
                  <c:v>9.999999999999995E-3</c:v>
                </c:pt>
                <c:pt idx="113">
                  <c:v>9.999999999999995E-3</c:v>
                </c:pt>
                <c:pt idx="114">
                  <c:v>9.999999999999995E-3</c:v>
                </c:pt>
                <c:pt idx="115">
                  <c:v>9.999999999999995E-3</c:v>
                </c:pt>
                <c:pt idx="116">
                  <c:v>9.999999999999995E-3</c:v>
                </c:pt>
                <c:pt idx="117">
                  <c:v>9.999999999999995E-3</c:v>
                </c:pt>
                <c:pt idx="118">
                  <c:v>9.999999999999995E-3</c:v>
                </c:pt>
                <c:pt idx="119">
                  <c:v>9.999999999999995E-3</c:v>
                </c:pt>
                <c:pt idx="120">
                  <c:v>9.999999999999995E-3</c:v>
                </c:pt>
                <c:pt idx="121">
                  <c:v>9.999999999999995E-3</c:v>
                </c:pt>
                <c:pt idx="122">
                  <c:v>9.999999999999995E-3</c:v>
                </c:pt>
                <c:pt idx="123">
                  <c:v>9.999999999999995E-3</c:v>
                </c:pt>
                <c:pt idx="124">
                  <c:v>9.999999999999995E-3</c:v>
                </c:pt>
                <c:pt idx="125">
                  <c:v>9.999999999999995E-3</c:v>
                </c:pt>
                <c:pt idx="126">
                  <c:v>9.999999999999995E-3</c:v>
                </c:pt>
                <c:pt idx="127">
                  <c:v>9.999999999999995E-3</c:v>
                </c:pt>
                <c:pt idx="128">
                  <c:v>9.999999999999995E-3</c:v>
                </c:pt>
                <c:pt idx="129">
                  <c:v>9.999999999999995E-3</c:v>
                </c:pt>
                <c:pt idx="130">
                  <c:v>9.999999999999995E-3</c:v>
                </c:pt>
                <c:pt idx="131">
                  <c:v>9.999999999999995E-3</c:v>
                </c:pt>
                <c:pt idx="132">
                  <c:v>9.999999999999995E-3</c:v>
                </c:pt>
                <c:pt idx="133">
                  <c:v>9.999999999999995E-3</c:v>
                </c:pt>
                <c:pt idx="134">
                  <c:v>9.999999999999995E-3</c:v>
                </c:pt>
                <c:pt idx="135">
                  <c:v>9.999999999999995E-3</c:v>
                </c:pt>
                <c:pt idx="136">
                  <c:v>9.999999999999995E-3</c:v>
                </c:pt>
                <c:pt idx="137">
                  <c:v>9.999999999999995E-3</c:v>
                </c:pt>
                <c:pt idx="138">
                  <c:v>9.999999999999995E-3</c:v>
                </c:pt>
                <c:pt idx="139">
                  <c:v>9.999999999999995E-3</c:v>
                </c:pt>
                <c:pt idx="140">
                  <c:v>9.999999999999995E-3</c:v>
                </c:pt>
                <c:pt idx="141">
                  <c:v>9.999999999999995E-3</c:v>
                </c:pt>
                <c:pt idx="142">
                  <c:v>9.999999999999995E-3</c:v>
                </c:pt>
                <c:pt idx="143">
                  <c:v>9.999999999999995E-3</c:v>
                </c:pt>
                <c:pt idx="144">
                  <c:v>9.999999999999995E-3</c:v>
                </c:pt>
                <c:pt idx="145">
                  <c:v>9.999999999999995E-3</c:v>
                </c:pt>
                <c:pt idx="146">
                  <c:v>9.999999999999995E-3</c:v>
                </c:pt>
                <c:pt idx="147">
                  <c:v>9.999999999999995E-3</c:v>
                </c:pt>
                <c:pt idx="148">
                  <c:v>9.999999999999995E-3</c:v>
                </c:pt>
                <c:pt idx="149">
                  <c:v>9.999999999999995E-3</c:v>
                </c:pt>
                <c:pt idx="150">
                  <c:v>9.999999999999995E-3</c:v>
                </c:pt>
                <c:pt idx="151">
                  <c:v>9.999999999999995E-3</c:v>
                </c:pt>
                <c:pt idx="152">
                  <c:v>9.999999999999995E-3</c:v>
                </c:pt>
                <c:pt idx="153">
                  <c:v>9.999999999999995E-3</c:v>
                </c:pt>
                <c:pt idx="154">
                  <c:v>9.999999999999995E-3</c:v>
                </c:pt>
                <c:pt idx="155">
                  <c:v>9.999999999999995E-3</c:v>
                </c:pt>
                <c:pt idx="156">
                  <c:v>9.999999999999995E-3</c:v>
                </c:pt>
                <c:pt idx="157">
                  <c:v>9.999999999999995E-3</c:v>
                </c:pt>
                <c:pt idx="158">
                  <c:v>9.999999999999995E-3</c:v>
                </c:pt>
                <c:pt idx="159">
                  <c:v>9.999999999999995E-3</c:v>
                </c:pt>
                <c:pt idx="160">
                  <c:v>9.999999999999995E-3</c:v>
                </c:pt>
                <c:pt idx="161">
                  <c:v>9.999999999999995E-3</c:v>
                </c:pt>
                <c:pt idx="162">
                  <c:v>9.999999999999995E-3</c:v>
                </c:pt>
                <c:pt idx="163">
                  <c:v>9.999999999999995E-3</c:v>
                </c:pt>
                <c:pt idx="164">
                  <c:v>9.999999999999995E-3</c:v>
                </c:pt>
                <c:pt idx="165">
                  <c:v>9.999999999999995E-3</c:v>
                </c:pt>
                <c:pt idx="166">
                  <c:v>9.999999999999995E-3</c:v>
                </c:pt>
                <c:pt idx="167">
                  <c:v>9.999999999999995E-3</c:v>
                </c:pt>
                <c:pt idx="168">
                  <c:v>9.999999999999995E-3</c:v>
                </c:pt>
                <c:pt idx="169">
                  <c:v>9.999999999999995E-3</c:v>
                </c:pt>
                <c:pt idx="170">
                  <c:v>9.999999999999995E-3</c:v>
                </c:pt>
                <c:pt idx="171">
                  <c:v>9.999999999999995E-3</c:v>
                </c:pt>
                <c:pt idx="172">
                  <c:v>9.999999999999995E-3</c:v>
                </c:pt>
                <c:pt idx="173">
                  <c:v>9.999999999999995E-3</c:v>
                </c:pt>
                <c:pt idx="174">
                  <c:v>9.999999999999995E-3</c:v>
                </c:pt>
                <c:pt idx="175">
                  <c:v>9.999999999999995E-3</c:v>
                </c:pt>
                <c:pt idx="176">
                  <c:v>9.999999999999995E-3</c:v>
                </c:pt>
                <c:pt idx="177">
                  <c:v>9.999999999999995E-3</c:v>
                </c:pt>
                <c:pt idx="178">
                  <c:v>9.999999999999995E-3</c:v>
                </c:pt>
                <c:pt idx="179">
                  <c:v>9.999999999999995E-3</c:v>
                </c:pt>
                <c:pt idx="180">
                  <c:v>9.999999999999995E-3</c:v>
                </c:pt>
                <c:pt idx="181">
                  <c:v>9.999999999999995E-3</c:v>
                </c:pt>
                <c:pt idx="182">
                  <c:v>9.999999999999995E-3</c:v>
                </c:pt>
                <c:pt idx="183">
                  <c:v>9.999999999999995E-3</c:v>
                </c:pt>
                <c:pt idx="184">
                  <c:v>9.999999999999995E-3</c:v>
                </c:pt>
                <c:pt idx="185">
                  <c:v>9.999999999999995E-3</c:v>
                </c:pt>
                <c:pt idx="186">
                  <c:v>9.999999999999995E-3</c:v>
                </c:pt>
                <c:pt idx="187">
                  <c:v>9.999999999999995E-3</c:v>
                </c:pt>
                <c:pt idx="188">
                  <c:v>9.999999999999995E-3</c:v>
                </c:pt>
                <c:pt idx="189">
                  <c:v>9.999999999999995E-3</c:v>
                </c:pt>
                <c:pt idx="190">
                  <c:v>9.999999999999995E-3</c:v>
                </c:pt>
                <c:pt idx="191">
                  <c:v>9.999999999999995E-3</c:v>
                </c:pt>
                <c:pt idx="192">
                  <c:v>9.999999999999995E-3</c:v>
                </c:pt>
                <c:pt idx="193">
                  <c:v>9.999999999999995E-3</c:v>
                </c:pt>
                <c:pt idx="194">
                  <c:v>9.999999999999995E-3</c:v>
                </c:pt>
                <c:pt idx="195">
                  <c:v>9.999999999999995E-3</c:v>
                </c:pt>
                <c:pt idx="196">
                  <c:v>9.999999999999995E-3</c:v>
                </c:pt>
                <c:pt idx="197">
                  <c:v>9.999999999999995E-3</c:v>
                </c:pt>
                <c:pt idx="198">
                  <c:v>9.999999999999995E-3</c:v>
                </c:pt>
                <c:pt idx="199">
                  <c:v>9.999999999999995E-3</c:v>
                </c:pt>
                <c:pt idx="200">
                  <c:v>9.999999999999995E-3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F1-4B8A-955D-58D59026C45D}"/>
            </c:ext>
          </c:extLst>
        </c:ser>
        <c:ser>
          <c:idx val="3"/>
          <c:order val="2"/>
          <c:tx>
            <c:v>f(AB)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Biston'!$J$4:$J$204</c:f>
              <c:numCache>
                <c:formatCode>0.0000</c:formatCode>
                <c:ptCount val="201"/>
                <c:pt idx="0">
                  <c:v>0.17999999999999997</c:v>
                </c:pt>
                <c:pt idx="1">
                  <c:v>0.17999999999999997</c:v>
                </c:pt>
                <c:pt idx="2">
                  <c:v>0.17999999999999997</c:v>
                </c:pt>
                <c:pt idx="3">
                  <c:v>0.17999999999999997</c:v>
                </c:pt>
                <c:pt idx="4">
                  <c:v>0.17999999999999997</c:v>
                </c:pt>
                <c:pt idx="5">
                  <c:v>0.17999999999999997</c:v>
                </c:pt>
                <c:pt idx="6">
                  <c:v>0.17999999999999997</c:v>
                </c:pt>
                <c:pt idx="7">
                  <c:v>0.17999999999999997</c:v>
                </c:pt>
                <c:pt idx="8">
                  <c:v>0.17999999999999997</c:v>
                </c:pt>
                <c:pt idx="9">
                  <c:v>0.17999999999999997</c:v>
                </c:pt>
                <c:pt idx="10">
                  <c:v>0.17999999999999997</c:v>
                </c:pt>
                <c:pt idx="11">
                  <c:v>0.17999999999999997</c:v>
                </c:pt>
                <c:pt idx="12">
                  <c:v>0.17999999999999997</c:v>
                </c:pt>
                <c:pt idx="13">
                  <c:v>0.17999999999999997</c:v>
                </c:pt>
                <c:pt idx="14">
                  <c:v>0.17999999999999997</c:v>
                </c:pt>
                <c:pt idx="15">
                  <c:v>0.17999999999999997</c:v>
                </c:pt>
                <c:pt idx="16">
                  <c:v>0.17999999999999997</c:v>
                </c:pt>
                <c:pt idx="17">
                  <c:v>0.17999999999999997</c:v>
                </c:pt>
                <c:pt idx="18">
                  <c:v>0.17999999999999997</c:v>
                </c:pt>
                <c:pt idx="19">
                  <c:v>0.17999999999999997</c:v>
                </c:pt>
                <c:pt idx="20">
                  <c:v>0.17999999999999997</c:v>
                </c:pt>
                <c:pt idx="21">
                  <c:v>0.17999999999999997</c:v>
                </c:pt>
                <c:pt idx="22">
                  <c:v>0.17999999999999997</c:v>
                </c:pt>
                <c:pt idx="23">
                  <c:v>0.17999999999999997</c:v>
                </c:pt>
                <c:pt idx="24">
                  <c:v>0.17999999999999997</c:v>
                </c:pt>
                <c:pt idx="25">
                  <c:v>0.17999999999999997</c:v>
                </c:pt>
                <c:pt idx="26">
                  <c:v>0.17999999999999997</c:v>
                </c:pt>
                <c:pt idx="27">
                  <c:v>0.17999999999999997</c:v>
                </c:pt>
                <c:pt idx="28">
                  <c:v>0.17999999999999997</c:v>
                </c:pt>
                <c:pt idx="29">
                  <c:v>0.17999999999999997</c:v>
                </c:pt>
                <c:pt idx="30">
                  <c:v>0.17999999999999997</c:v>
                </c:pt>
                <c:pt idx="31">
                  <c:v>0.17999999999999997</c:v>
                </c:pt>
                <c:pt idx="32">
                  <c:v>0.17999999999999997</c:v>
                </c:pt>
                <c:pt idx="33">
                  <c:v>0.17999999999999997</c:v>
                </c:pt>
                <c:pt idx="34">
                  <c:v>0.17999999999999997</c:v>
                </c:pt>
                <c:pt idx="35">
                  <c:v>0.17999999999999997</c:v>
                </c:pt>
                <c:pt idx="36">
                  <c:v>0.17999999999999997</c:v>
                </c:pt>
                <c:pt idx="37">
                  <c:v>0.17999999999999997</c:v>
                </c:pt>
                <c:pt idx="38">
                  <c:v>0.17999999999999997</c:v>
                </c:pt>
                <c:pt idx="39">
                  <c:v>0.17999999999999997</c:v>
                </c:pt>
                <c:pt idx="40">
                  <c:v>0.17999999999999997</c:v>
                </c:pt>
                <c:pt idx="41">
                  <c:v>0.17999999999999997</c:v>
                </c:pt>
                <c:pt idx="42">
                  <c:v>0.17999999999999997</c:v>
                </c:pt>
                <c:pt idx="43">
                  <c:v>0.17999999999999997</c:v>
                </c:pt>
                <c:pt idx="44">
                  <c:v>0.17999999999999997</c:v>
                </c:pt>
                <c:pt idx="45">
                  <c:v>0.17999999999999997</c:v>
                </c:pt>
                <c:pt idx="46">
                  <c:v>0.17999999999999997</c:v>
                </c:pt>
                <c:pt idx="47">
                  <c:v>0.17999999999999997</c:v>
                </c:pt>
                <c:pt idx="48">
                  <c:v>0.17999999999999997</c:v>
                </c:pt>
                <c:pt idx="49">
                  <c:v>0.17999999999999997</c:v>
                </c:pt>
                <c:pt idx="50">
                  <c:v>0.17999999999999997</c:v>
                </c:pt>
                <c:pt idx="51">
                  <c:v>0.17999999999999997</c:v>
                </c:pt>
                <c:pt idx="52">
                  <c:v>0.17999999999999997</c:v>
                </c:pt>
                <c:pt idx="53">
                  <c:v>0.17999999999999997</c:v>
                </c:pt>
                <c:pt idx="54">
                  <c:v>0.17999999999999997</c:v>
                </c:pt>
                <c:pt idx="55">
                  <c:v>0.17999999999999997</c:v>
                </c:pt>
                <c:pt idx="56">
                  <c:v>0.17999999999999997</c:v>
                </c:pt>
                <c:pt idx="57">
                  <c:v>0.17999999999999997</c:v>
                </c:pt>
                <c:pt idx="58">
                  <c:v>0.17999999999999997</c:v>
                </c:pt>
                <c:pt idx="59">
                  <c:v>0.17999999999999997</c:v>
                </c:pt>
                <c:pt idx="60">
                  <c:v>0.17999999999999997</c:v>
                </c:pt>
                <c:pt idx="61">
                  <c:v>0.17999999999999997</c:v>
                </c:pt>
                <c:pt idx="62">
                  <c:v>0.17999999999999997</c:v>
                </c:pt>
                <c:pt idx="63">
                  <c:v>0.17999999999999997</c:v>
                </c:pt>
                <c:pt idx="64">
                  <c:v>0.17999999999999997</c:v>
                </c:pt>
                <c:pt idx="65">
                  <c:v>0.17999999999999997</c:v>
                </c:pt>
                <c:pt idx="66">
                  <c:v>0.17999999999999997</c:v>
                </c:pt>
                <c:pt idx="67">
                  <c:v>0.17999999999999997</c:v>
                </c:pt>
                <c:pt idx="68">
                  <c:v>0.17999999999999997</c:v>
                </c:pt>
                <c:pt idx="69">
                  <c:v>0.17999999999999997</c:v>
                </c:pt>
                <c:pt idx="70">
                  <c:v>0.17999999999999997</c:v>
                </c:pt>
                <c:pt idx="71">
                  <c:v>0.17999999999999997</c:v>
                </c:pt>
                <c:pt idx="72">
                  <c:v>0.17999999999999997</c:v>
                </c:pt>
                <c:pt idx="73">
                  <c:v>0.17999999999999997</c:v>
                </c:pt>
                <c:pt idx="74">
                  <c:v>0.17999999999999997</c:v>
                </c:pt>
                <c:pt idx="75">
                  <c:v>0.17999999999999997</c:v>
                </c:pt>
                <c:pt idx="76">
                  <c:v>0.17999999999999997</c:v>
                </c:pt>
                <c:pt idx="77">
                  <c:v>0.17999999999999997</c:v>
                </c:pt>
                <c:pt idx="78">
                  <c:v>0.17999999999999997</c:v>
                </c:pt>
                <c:pt idx="79">
                  <c:v>0.17999999999999997</c:v>
                </c:pt>
                <c:pt idx="80">
                  <c:v>0.17999999999999997</c:v>
                </c:pt>
                <c:pt idx="81">
                  <c:v>0.17999999999999997</c:v>
                </c:pt>
                <c:pt idx="82">
                  <c:v>0.17999999999999997</c:v>
                </c:pt>
                <c:pt idx="83">
                  <c:v>0.17999999999999997</c:v>
                </c:pt>
                <c:pt idx="84">
                  <c:v>0.17999999999999997</c:v>
                </c:pt>
                <c:pt idx="85">
                  <c:v>0.17999999999999997</c:v>
                </c:pt>
                <c:pt idx="86">
                  <c:v>0.17999999999999997</c:v>
                </c:pt>
                <c:pt idx="87">
                  <c:v>0.17999999999999997</c:v>
                </c:pt>
                <c:pt idx="88">
                  <c:v>0.17999999999999997</c:v>
                </c:pt>
                <c:pt idx="89">
                  <c:v>0.17999999999999997</c:v>
                </c:pt>
                <c:pt idx="90">
                  <c:v>0.17999999999999997</c:v>
                </c:pt>
                <c:pt idx="91">
                  <c:v>0.17999999999999997</c:v>
                </c:pt>
                <c:pt idx="92">
                  <c:v>0.17999999999999997</c:v>
                </c:pt>
                <c:pt idx="93">
                  <c:v>0.17999999999999997</c:v>
                </c:pt>
                <c:pt idx="94">
                  <c:v>0.17999999999999997</c:v>
                </c:pt>
                <c:pt idx="95">
                  <c:v>0.17999999999999997</c:v>
                </c:pt>
                <c:pt idx="96">
                  <c:v>0.17999999999999997</c:v>
                </c:pt>
                <c:pt idx="97">
                  <c:v>0.17999999999999997</c:v>
                </c:pt>
                <c:pt idx="98">
                  <c:v>0.17999999999999997</c:v>
                </c:pt>
                <c:pt idx="99">
                  <c:v>0.17999999999999997</c:v>
                </c:pt>
                <c:pt idx="100">
                  <c:v>0.17999999999999997</c:v>
                </c:pt>
                <c:pt idx="101">
                  <c:v>0.17999999999999997</c:v>
                </c:pt>
                <c:pt idx="102">
                  <c:v>0.17999999999999997</c:v>
                </c:pt>
                <c:pt idx="103">
                  <c:v>0.17999999999999997</c:v>
                </c:pt>
                <c:pt idx="104">
                  <c:v>0.17999999999999997</c:v>
                </c:pt>
                <c:pt idx="105">
                  <c:v>0.17999999999999997</c:v>
                </c:pt>
                <c:pt idx="106">
                  <c:v>0.17999999999999997</c:v>
                </c:pt>
                <c:pt idx="107">
                  <c:v>0.17999999999999997</c:v>
                </c:pt>
                <c:pt idx="108">
                  <c:v>0.17999999999999997</c:v>
                </c:pt>
                <c:pt idx="109">
                  <c:v>0.17999999999999997</c:v>
                </c:pt>
                <c:pt idx="110">
                  <c:v>0.17999999999999997</c:v>
                </c:pt>
                <c:pt idx="111">
                  <c:v>0.17999999999999997</c:v>
                </c:pt>
                <c:pt idx="112">
                  <c:v>0.17999999999999997</c:v>
                </c:pt>
                <c:pt idx="113">
                  <c:v>0.17999999999999997</c:v>
                </c:pt>
                <c:pt idx="114">
                  <c:v>0.17999999999999997</c:v>
                </c:pt>
                <c:pt idx="115">
                  <c:v>0.17999999999999997</c:v>
                </c:pt>
                <c:pt idx="116">
                  <c:v>0.17999999999999997</c:v>
                </c:pt>
                <c:pt idx="117">
                  <c:v>0.17999999999999997</c:v>
                </c:pt>
                <c:pt idx="118">
                  <c:v>0.17999999999999997</c:v>
                </c:pt>
                <c:pt idx="119">
                  <c:v>0.17999999999999997</c:v>
                </c:pt>
                <c:pt idx="120">
                  <c:v>0.17999999999999997</c:v>
                </c:pt>
                <c:pt idx="121">
                  <c:v>0.17999999999999997</c:v>
                </c:pt>
                <c:pt idx="122">
                  <c:v>0.17999999999999997</c:v>
                </c:pt>
                <c:pt idx="123">
                  <c:v>0.17999999999999997</c:v>
                </c:pt>
                <c:pt idx="124">
                  <c:v>0.17999999999999997</c:v>
                </c:pt>
                <c:pt idx="125">
                  <c:v>0.17999999999999997</c:v>
                </c:pt>
                <c:pt idx="126">
                  <c:v>0.17999999999999997</c:v>
                </c:pt>
                <c:pt idx="127">
                  <c:v>0.17999999999999997</c:v>
                </c:pt>
                <c:pt idx="128">
                  <c:v>0.17999999999999997</c:v>
                </c:pt>
                <c:pt idx="129">
                  <c:v>0.17999999999999997</c:v>
                </c:pt>
                <c:pt idx="130">
                  <c:v>0.17999999999999997</c:v>
                </c:pt>
                <c:pt idx="131">
                  <c:v>0.17999999999999997</c:v>
                </c:pt>
                <c:pt idx="132">
                  <c:v>0.17999999999999997</c:v>
                </c:pt>
                <c:pt idx="133">
                  <c:v>0.17999999999999997</c:v>
                </c:pt>
                <c:pt idx="134">
                  <c:v>0.17999999999999997</c:v>
                </c:pt>
                <c:pt idx="135">
                  <c:v>0.17999999999999997</c:v>
                </c:pt>
                <c:pt idx="136">
                  <c:v>0.17999999999999997</c:v>
                </c:pt>
                <c:pt idx="137">
                  <c:v>0.17999999999999997</c:v>
                </c:pt>
                <c:pt idx="138">
                  <c:v>0.17999999999999997</c:v>
                </c:pt>
                <c:pt idx="139">
                  <c:v>0.17999999999999997</c:v>
                </c:pt>
                <c:pt idx="140">
                  <c:v>0.17999999999999997</c:v>
                </c:pt>
                <c:pt idx="141">
                  <c:v>0.17999999999999997</c:v>
                </c:pt>
                <c:pt idx="142">
                  <c:v>0.17999999999999997</c:v>
                </c:pt>
                <c:pt idx="143">
                  <c:v>0.17999999999999997</c:v>
                </c:pt>
                <c:pt idx="144">
                  <c:v>0.17999999999999997</c:v>
                </c:pt>
                <c:pt idx="145">
                  <c:v>0.17999999999999997</c:v>
                </c:pt>
                <c:pt idx="146">
                  <c:v>0.17999999999999997</c:v>
                </c:pt>
                <c:pt idx="147">
                  <c:v>0.17999999999999997</c:v>
                </c:pt>
                <c:pt idx="148">
                  <c:v>0.17999999999999997</c:v>
                </c:pt>
                <c:pt idx="149">
                  <c:v>0.17999999999999997</c:v>
                </c:pt>
                <c:pt idx="150">
                  <c:v>0.17999999999999997</c:v>
                </c:pt>
                <c:pt idx="151">
                  <c:v>0.17999999999999997</c:v>
                </c:pt>
                <c:pt idx="152">
                  <c:v>0.17999999999999997</c:v>
                </c:pt>
                <c:pt idx="153">
                  <c:v>0.17999999999999997</c:v>
                </c:pt>
                <c:pt idx="154">
                  <c:v>0.17999999999999997</c:v>
                </c:pt>
                <c:pt idx="155">
                  <c:v>0.17999999999999997</c:v>
                </c:pt>
                <c:pt idx="156">
                  <c:v>0.17999999999999997</c:v>
                </c:pt>
                <c:pt idx="157">
                  <c:v>0.17999999999999997</c:v>
                </c:pt>
                <c:pt idx="158">
                  <c:v>0.17999999999999997</c:v>
                </c:pt>
                <c:pt idx="159">
                  <c:v>0.17999999999999997</c:v>
                </c:pt>
                <c:pt idx="160">
                  <c:v>0.17999999999999997</c:v>
                </c:pt>
                <c:pt idx="161">
                  <c:v>0.17999999999999997</c:v>
                </c:pt>
                <c:pt idx="162">
                  <c:v>0.17999999999999997</c:v>
                </c:pt>
                <c:pt idx="163">
                  <c:v>0.17999999999999997</c:v>
                </c:pt>
                <c:pt idx="164">
                  <c:v>0.17999999999999997</c:v>
                </c:pt>
                <c:pt idx="165">
                  <c:v>0.17999999999999997</c:v>
                </c:pt>
                <c:pt idx="166">
                  <c:v>0.17999999999999997</c:v>
                </c:pt>
                <c:pt idx="167">
                  <c:v>0.17999999999999997</c:v>
                </c:pt>
                <c:pt idx="168">
                  <c:v>0.17999999999999997</c:v>
                </c:pt>
                <c:pt idx="169">
                  <c:v>0.17999999999999997</c:v>
                </c:pt>
                <c:pt idx="170">
                  <c:v>0.17999999999999997</c:v>
                </c:pt>
                <c:pt idx="171">
                  <c:v>0.17999999999999997</c:v>
                </c:pt>
                <c:pt idx="172">
                  <c:v>0.17999999999999997</c:v>
                </c:pt>
                <c:pt idx="173">
                  <c:v>0.17999999999999997</c:v>
                </c:pt>
                <c:pt idx="174">
                  <c:v>0.17999999999999997</c:v>
                </c:pt>
                <c:pt idx="175">
                  <c:v>0.17999999999999997</c:v>
                </c:pt>
                <c:pt idx="176">
                  <c:v>0.17999999999999997</c:v>
                </c:pt>
                <c:pt idx="177">
                  <c:v>0.17999999999999997</c:v>
                </c:pt>
                <c:pt idx="178">
                  <c:v>0.17999999999999997</c:v>
                </c:pt>
                <c:pt idx="179">
                  <c:v>0.17999999999999997</c:v>
                </c:pt>
                <c:pt idx="180">
                  <c:v>0.17999999999999997</c:v>
                </c:pt>
                <c:pt idx="181">
                  <c:v>0.17999999999999997</c:v>
                </c:pt>
                <c:pt idx="182">
                  <c:v>0.17999999999999997</c:v>
                </c:pt>
                <c:pt idx="183">
                  <c:v>0.17999999999999997</c:v>
                </c:pt>
                <c:pt idx="184">
                  <c:v>0.17999999999999997</c:v>
                </c:pt>
                <c:pt idx="185">
                  <c:v>0.17999999999999997</c:v>
                </c:pt>
                <c:pt idx="186">
                  <c:v>0.17999999999999997</c:v>
                </c:pt>
                <c:pt idx="187">
                  <c:v>0.17999999999999997</c:v>
                </c:pt>
                <c:pt idx="188">
                  <c:v>0.17999999999999997</c:v>
                </c:pt>
                <c:pt idx="189">
                  <c:v>0.17999999999999997</c:v>
                </c:pt>
                <c:pt idx="190">
                  <c:v>0.17999999999999997</c:v>
                </c:pt>
                <c:pt idx="191">
                  <c:v>0.17999999999999997</c:v>
                </c:pt>
                <c:pt idx="192">
                  <c:v>0.17999999999999997</c:v>
                </c:pt>
                <c:pt idx="193">
                  <c:v>0.17999999999999997</c:v>
                </c:pt>
                <c:pt idx="194">
                  <c:v>0.17999999999999997</c:v>
                </c:pt>
                <c:pt idx="195">
                  <c:v>0.17999999999999997</c:v>
                </c:pt>
                <c:pt idx="196">
                  <c:v>0.17999999999999997</c:v>
                </c:pt>
                <c:pt idx="197">
                  <c:v>0.17999999999999997</c:v>
                </c:pt>
                <c:pt idx="198">
                  <c:v>0.17999999999999997</c:v>
                </c:pt>
                <c:pt idx="199">
                  <c:v>0.17999999999999997</c:v>
                </c:pt>
                <c:pt idx="200">
                  <c:v>0.17999999999999997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F1-4B8A-955D-58D59026C45D}"/>
            </c:ext>
          </c:extLst>
        </c:ser>
        <c:ser>
          <c:idx val="4"/>
          <c:order val="3"/>
          <c:tx>
            <c:v>f(BB)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Biston'!$K$4:$K$204</c:f>
              <c:numCache>
                <c:formatCode>0.0000</c:formatCode>
                <c:ptCount val="201"/>
                <c:pt idx="0">
                  <c:v>0.81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0.81</c:v>
                </c:pt>
                <c:pt idx="13">
                  <c:v>0.81</c:v>
                </c:pt>
                <c:pt idx="14">
                  <c:v>0.81</c:v>
                </c:pt>
                <c:pt idx="15">
                  <c:v>0.81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0.81</c:v>
                </c:pt>
                <c:pt idx="25">
                  <c:v>0.81</c:v>
                </c:pt>
                <c:pt idx="26">
                  <c:v>0.81</c:v>
                </c:pt>
                <c:pt idx="27">
                  <c:v>0.81</c:v>
                </c:pt>
                <c:pt idx="28">
                  <c:v>0.81</c:v>
                </c:pt>
                <c:pt idx="29">
                  <c:v>0.81</c:v>
                </c:pt>
                <c:pt idx="30">
                  <c:v>0.81</c:v>
                </c:pt>
                <c:pt idx="31">
                  <c:v>0.81</c:v>
                </c:pt>
                <c:pt idx="32">
                  <c:v>0.81</c:v>
                </c:pt>
                <c:pt idx="33">
                  <c:v>0.81</c:v>
                </c:pt>
                <c:pt idx="34">
                  <c:v>0.81</c:v>
                </c:pt>
                <c:pt idx="35">
                  <c:v>0.81</c:v>
                </c:pt>
                <c:pt idx="36">
                  <c:v>0.81</c:v>
                </c:pt>
                <c:pt idx="37">
                  <c:v>0.81</c:v>
                </c:pt>
                <c:pt idx="38">
                  <c:v>0.81</c:v>
                </c:pt>
                <c:pt idx="39">
                  <c:v>0.81</c:v>
                </c:pt>
                <c:pt idx="40">
                  <c:v>0.81</c:v>
                </c:pt>
                <c:pt idx="41">
                  <c:v>0.81</c:v>
                </c:pt>
                <c:pt idx="42">
                  <c:v>0.81</c:v>
                </c:pt>
                <c:pt idx="43">
                  <c:v>0.81</c:v>
                </c:pt>
                <c:pt idx="44">
                  <c:v>0.81</c:v>
                </c:pt>
                <c:pt idx="45">
                  <c:v>0.81</c:v>
                </c:pt>
                <c:pt idx="46">
                  <c:v>0.81</c:v>
                </c:pt>
                <c:pt idx="47">
                  <c:v>0.81</c:v>
                </c:pt>
                <c:pt idx="48">
                  <c:v>0.81</c:v>
                </c:pt>
                <c:pt idx="49">
                  <c:v>0.81</c:v>
                </c:pt>
                <c:pt idx="50">
                  <c:v>0.81</c:v>
                </c:pt>
                <c:pt idx="51">
                  <c:v>0.81</c:v>
                </c:pt>
                <c:pt idx="52">
                  <c:v>0.81</c:v>
                </c:pt>
                <c:pt idx="53">
                  <c:v>0.81</c:v>
                </c:pt>
                <c:pt idx="54">
                  <c:v>0.81</c:v>
                </c:pt>
                <c:pt idx="55">
                  <c:v>0.81</c:v>
                </c:pt>
                <c:pt idx="56">
                  <c:v>0.81</c:v>
                </c:pt>
                <c:pt idx="57">
                  <c:v>0.81</c:v>
                </c:pt>
                <c:pt idx="58">
                  <c:v>0.81</c:v>
                </c:pt>
                <c:pt idx="59">
                  <c:v>0.81</c:v>
                </c:pt>
                <c:pt idx="60">
                  <c:v>0.81</c:v>
                </c:pt>
                <c:pt idx="61">
                  <c:v>0.81</c:v>
                </c:pt>
                <c:pt idx="62">
                  <c:v>0.81</c:v>
                </c:pt>
                <c:pt idx="63">
                  <c:v>0.81</c:v>
                </c:pt>
                <c:pt idx="64">
                  <c:v>0.81</c:v>
                </c:pt>
                <c:pt idx="65">
                  <c:v>0.81</c:v>
                </c:pt>
                <c:pt idx="66">
                  <c:v>0.81</c:v>
                </c:pt>
                <c:pt idx="67">
                  <c:v>0.81</c:v>
                </c:pt>
                <c:pt idx="68">
                  <c:v>0.81</c:v>
                </c:pt>
                <c:pt idx="69">
                  <c:v>0.81</c:v>
                </c:pt>
                <c:pt idx="70">
                  <c:v>0.81</c:v>
                </c:pt>
                <c:pt idx="71">
                  <c:v>0.81</c:v>
                </c:pt>
                <c:pt idx="72">
                  <c:v>0.81</c:v>
                </c:pt>
                <c:pt idx="73">
                  <c:v>0.81</c:v>
                </c:pt>
                <c:pt idx="74">
                  <c:v>0.81</c:v>
                </c:pt>
                <c:pt idx="75">
                  <c:v>0.81</c:v>
                </c:pt>
                <c:pt idx="76">
                  <c:v>0.81</c:v>
                </c:pt>
                <c:pt idx="77">
                  <c:v>0.81</c:v>
                </c:pt>
                <c:pt idx="78">
                  <c:v>0.81</c:v>
                </c:pt>
                <c:pt idx="79">
                  <c:v>0.81</c:v>
                </c:pt>
                <c:pt idx="80">
                  <c:v>0.81</c:v>
                </c:pt>
                <c:pt idx="81">
                  <c:v>0.81</c:v>
                </c:pt>
                <c:pt idx="82">
                  <c:v>0.81</c:v>
                </c:pt>
                <c:pt idx="83">
                  <c:v>0.81</c:v>
                </c:pt>
                <c:pt idx="84">
                  <c:v>0.81</c:v>
                </c:pt>
                <c:pt idx="85">
                  <c:v>0.81</c:v>
                </c:pt>
                <c:pt idx="86">
                  <c:v>0.81</c:v>
                </c:pt>
                <c:pt idx="87">
                  <c:v>0.81</c:v>
                </c:pt>
                <c:pt idx="88">
                  <c:v>0.81</c:v>
                </c:pt>
                <c:pt idx="89">
                  <c:v>0.81</c:v>
                </c:pt>
                <c:pt idx="90">
                  <c:v>0.81</c:v>
                </c:pt>
                <c:pt idx="91">
                  <c:v>0.81</c:v>
                </c:pt>
                <c:pt idx="92">
                  <c:v>0.81</c:v>
                </c:pt>
                <c:pt idx="93">
                  <c:v>0.81</c:v>
                </c:pt>
                <c:pt idx="94">
                  <c:v>0.81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0.81</c:v>
                </c:pt>
                <c:pt idx="99">
                  <c:v>0.81</c:v>
                </c:pt>
                <c:pt idx="100">
                  <c:v>0.81</c:v>
                </c:pt>
                <c:pt idx="101">
                  <c:v>0.81</c:v>
                </c:pt>
                <c:pt idx="102">
                  <c:v>0.81</c:v>
                </c:pt>
                <c:pt idx="103">
                  <c:v>0.81</c:v>
                </c:pt>
                <c:pt idx="104">
                  <c:v>0.81</c:v>
                </c:pt>
                <c:pt idx="105">
                  <c:v>0.81</c:v>
                </c:pt>
                <c:pt idx="106">
                  <c:v>0.81</c:v>
                </c:pt>
                <c:pt idx="107">
                  <c:v>0.81</c:v>
                </c:pt>
                <c:pt idx="108">
                  <c:v>0.81</c:v>
                </c:pt>
                <c:pt idx="109">
                  <c:v>0.81</c:v>
                </c:pt>
                <c:pt idx="110">
                  <c:v>0.81</c:v>
                </c:pt>
                <c:pt idx="111">
                  <c:v>0.81</c:v>
                </c:pt>
                <c:pt idx="112">
                  <c:v>0.81</c:v>
                </c:pt>
                <c:pt idx="113">
                  <c:v>0.81</c:v>
                </c:pt>
                <c:pt idx="114">
                  <c:v>0.81</c:v>
                </c:pt>
                <c:pt idx="115">
                  <c:v>0.81</c:v>
                </c:pt>
                <c:pt idx="116">
                  <c:v>0.81</c:v>
                </c:pt>
                <c:pt idx="117">
                  <c:v>0.81</c:v>
                </c:pt>
                <c:pt idx="118">
                  <c:v>0.81</c:v>
                </c:pt>
                <c:pt idx="119">
                  <c:v>0.81</c:v>
                </c:pt>
                <c:pt idx="120">
                  <c:v>0.81</c:v>
                </c:pt>
                <c:pt idx="121">
                  <c:v>0.81</c:v>
                </c:pt>
                <c:pt idx="122">
                  <c:v>0.81</c:v>
                </c:pt>
                <c:pt idx="123">
                  <c:v>0.81</c:v>
                </c:pt>
                <c:pt idx="124">
                  <c:v>0.81</c:v>
                </c:pt>
                <c:pt idx="125">
                  <c:v>0.81</c:v>
                </c:pt>
                <c:pt idx="126">
                  <c:v>0.81</c:v>
                </c:pt>
                <c:pt idx="127">
                  <c:v>0.81</c:v>
                </c:pt>
                <c:pt idx="128">
                  <c:v>0.81</c:v>
                </c:pt>
                <c:pt idx="129">
                  <c:v>0.81</c:v>
                </c:pt>
                <c:pt idx="130">
                  <c:v>0.81</c:v>
                </c:pt>
                <c:pt idx="131">
                  <c:v>0.81</c:v>
                </c:pt>
                <c:pt idx="132">
                  <c:v>0.81</c:v>
                </c:pt>
                <c:pt idx="133">
                  <c:v>0.81</c:v>
                </c:pt>
                <c:pt idx="134">
                  <c:v>0.81</c:v>
                </c:pt>
                <c:pt idx="135">
                  <c:v>0.81</c:v>
                </c:pt>
                <c:pt idx="136">
                  <c:v>0.81</c:v>
                </c:pt>
                <c:pt idx="137">
                  <c:v>0.81</c:v>
                </c:pt>
                <c:pt idx="138">
                  <c:v>0.81</c:v>
                </c:pt>
                <c:pt idx="139">
                  <c:v>0.81</c:v>
                </c:pt>
                <c:pt idx="140">
                  <c:v>0.81</c:v>
                </c:pt>
                <c:pt idx="141">
                  <c:v>0.81</c:v>
                </c:pt>
                <c:pt idx="142">
                  <c:v>0.81</c:v>
                </c:pt>
                <c:pt idx="143">
                  <c:v>0.81</c:v>
                </c:pt>
                <c:pt idx="144">
                  <c:v>0.81</c:v>
                </c:pt>
                <c:pt idx="145">
                  <c:v>0.81</c:v>
                </c:pt>
                <c:pt idx="146">
                  <c:v>0.81</c:v>
                </c:pt>
                <c:pt idx="147">
                  <c:v>0.81</c:v>
                </c:pt>
                <c:pt idx="148">
                  <c:v>0.81</c:v>
                </c:pt>
                <c:pt idx="149">
                  <c:v>0.81</c:v>
                </c:pt>
                <c:pt idx="150">
                  <c:v>0.81</c:v>
                </c:pt>
                <c:pt idx="151">
                  <c:v>0.81</c:v>
                </c:pt>
                <c:pt idx="152">
                  <c:v>0.81</c:v>
                </c:pt>
                <c:pt idx="153">
                  <c:v>0.81</c:v>
                </c:pt>
                <c:pt idx="154">
                  <c:v>0.81</c:v>
                </c:pt>
                <c:pt idx="155">
                  <c:v>0.81</c:v>
                </c:pt>
                <c:pt idx="156">
                  <c:v>0.81</c:v>
                </c:pt>
                <c:pt idx="157">
                  <c:v>0.81</c:v>
                </c:pt>
                <c:pt idx="158">
                  <c:v>0.81</c:v>
                </c:pt>
                <c:pt idx="159">
                  <c:v>0.81</c:v>
                </c:pt>
                <c:pt idx="160">
                  <c:v>0.81</c:v>
                </c:pt>
                <c:pt idx="161">
                  <c:v>0.81</c:v>
                </c:pt>
                <c:pt idx="162">
                  <c:v>0.81</c:v>
                </c:pt>
                <c:pt idx="163">
                  <c:v>0.81</c:v>
                </c:pt>
                <c:pt idx="164">
                  <c:v>0.81</c:v>
                </c:pt>
                <c:pt idx="165">
                  <c:v>0.81</c:v>
                </c:pt>
                <c:pt idx="166">
                  <c:v>0.81</c:v>
                </c:pt>
                <c:pt idx="167">
                  <c:v>0.81</c:v>
                </c:pt>
                <c:pt idx="168">
                  <c:v>0.81</c:v>
                </c:pt>
                <c:pt idx="169">
                  <c:v>0.81</c:v>
                </c:pt>
                <c:pt idx="170">
                  <c:v>0.81</c:v>
                </c:pt>
                <c:pt idx="171">
                  <c:v>0.81</c:v>
                </c:pt>
                <c:pt idx="172">
                  <c:v>0.81</c:v>
                </c:pt>
                <c:pt idx="173">
                  <c:v>0.81</c:v>
                </c:pt>
                <c:pt idx="174">
                  <c:v>0.81</c:v>
                </c:pt>
                <c:pt idx="175">
                  <c:v>0.81</c:v>
                </c:pt>
                <c:pt idx="176">
                  <c:v>0.81</c:v>
                </c:pt>
                <c:pt idx="177">
                  <c:v>0.81</c:v>
                </c:pt>
                <c:pt idx="178">
                  <c:v>0.81</c:v>
                </c:pt>
                <c:pt idx="179">
                  <c:v>0.81</c:v>
                </c:pt>
                <c:pt idx="180">
                  <c:v>0.81</c:v>
                </c:pt>
                <c:pt idx="181">
                  <c:v>0.81</c:v>
                </c:pt>
                <c:pt idx="182">
                  <c:v>0.81</c:v>
                </c:pt>
                <c:pt idx="183">
                  <c:v>0.81</c:v>
                </c:pt>
                <c:pt idx="184">
                  <c:v>0.81</c:v>
                </c:pt>
                <c:pt idx="185">
                  <c:v>0.81</c:v>
                </c:pt>
                <c:pt idx="186">
                  <c:v>0.81</c:v>
                </c:pt>
                <c:pt idx="187">
                  <c:v>0.81</c:v>
                </c:pt>
                <c:pt idx="188">
                  <c:v>0.81</c:v>
                </c:pt>
                <c:pt idx="189">
                  <c:v>0.81</c:v>
                </c:pt>
                <c:pt idx="190">
                  <c:v>0.81</c:v>
                </c:pt>
                <c:pt idx="191">
                  <c:v>0.81</c:v>
                </c:pt>
                <c:pt idx="192">
                  <c:v>0.81</c:v>
                </c:pt>
                <c:pt idx="193">
                  <c:v>0.81</c:v>
                </c:pt>
                <c:pt idx="194">
                  <c:v>0.81</c:v>
                </c:pt>
                <c:pt idx="195">
                  <c:v>0.81</c:v>
                </c:pt>
                <c:pt idx="196">
                  <c:v>0.81</c:v>
                </c:pt>
                <c:pt idx="197">
                  <c:v>0.81</c:v>
                </c:pt>
                <c:pt idx="198">
                  <c:v>0.81</c:v>
                </c:pt>
                <c:pt idx="199">
                  <c:v>0.81</c:v>
                </c:pt>
                <c:pt idx="200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F1-4B8A-955D-58D59026C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400"/>
              <a:t>GSM with W</a:t>
            </a:r>
            <a:r>
              <a:rPr lang="en-US" sz="1400" baseline="-25000"/>
              <a:t>0</a:t>
            </a:r>
            <a:r>
              <a:rPr lang="en-US" sz="1400"/>
              <a:t>, W</a:t>
            </a:r>
            <a:r>
              <a:rPr lang="en-US" sz="1400" baseline="-25000"/>
              <a:t>1</a:t>
            </a:r>
            <a:r>
              <a:rPr lang="en-US" sz="1400"/>
              <a:t>, &amp; W</a:t>
            </a:r>
            <a:r>
              <a:rPr lang="en-US" sz="1400" baseline="-25000"/>
              <a:t>2</a:t>
            </a:r>
            <a:r>
              <a:rPr lang="en-US" sz="1400"/>
              <a:t>:   </a:t>
            </a:r>
            <a:r>
              <a:rPr lang="en-US" sz="1400" i="1"/>
              <a:t>d</a:t>
            </a:r>
            <a:r>
              <a:rPr lang="en-US" sz="1400"/>
              <a:t>q = [pq] [(q)(W</a:t>
            </a:r>
            <a:r>
              <a:rPr lang="en-US" sz="1400" baseline="-25000"/>
              <a:t>2</a:t>
            </a:r>
            <a:r>
              <a:rPr lang="en-US" sz="1400"/>
              <a:t> - W</a:t>
            </a:r>
            <a:r>
              <a:rPr lang="en-US" sz="1400" baseline="-25000"/>
              <a:t>1</a:t>
            </a:r>
            <a:r>
              <a:rPr lang="en-US" sz="1400"/>
              <a:t>) + (p)(W</a:t>
            </a:r>
            <a:r>
              <a:rPr lang="en-US" sz="1400" baseline="-25000"/>
              <a:t>1</a:t>
            </a:r>
            <a:r>
              <a:rPr lang="en-US" sz="1400"/>
              <a:t> - W</a:t>
            </a:r>
            <a:r>
              <a:rPr lang="en-US" sz="1400" baseline="-25000"/>
              <a:t>0</a:t>
            </a:r>
            <a:r>
              <a:rPr lang="en-US" sz="1400"/>
              <a:t>)] / W</a:t>
            </a:r>
            <a:r>
              <a:rPr lang="en-US" sz="1400" baseline="-25000"/>
              <a:t>bar</a:t>
            </a:r>
            <a:endParaRPr lang="en-US" sz="1400"/>
          </a:p>
        </c:rich>
      </c:tx>
      <c:layout>
        <c:manualLayout>
          <c:xMode val="edge"/>
          <c:yMode val="edge"/>
          <c:x val="0.248495770046782"/>
          <c:y val="1.229996250468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Biston'!$G$4:$G$254</c:f>
              <c:numCache>
                <c:formatCode>0.0000</c:formatCode>
                <c:ptCount val="2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BA-4F00-82A4-2A0A7D0D1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8078465596499E-2"/>
          <c:y val="7.14511239600584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Variable'!$B$8</c:f>
              <c:strCache>
                <c:ptCount val="1"/>
                <c:pt idx="0">
                  <c:v>q = f(S)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Variable'!$A$10:$A$203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Variable'!$B$9:$B$202</c:f>
              <c:numCache>
                <c:formatCode>0.00000</c:formatCode>
                <c:ptCount val="19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F7-46A3-A420-2E476E54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43647321862546E-2"/>
          <c:y val="7.395510905964342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marker>
            <c:symbol val="none"/>
          </c:marker>
          <c:yVal>
            <c:numRef>
              <c:f>'[1]GSM '!$H$9:$H$259</c:f>
              <c:numCache>
                <c:formatCode>General</c:formatCode>
                <c:ptCount val="251"/>
                <c:pt idx="0">
                  <c:v>6.073494825127175E-2</c:v>
                </c:pt>
                <c:pt idx="1">
                  <c:v>7.9656089169511793E-2</c:v>
                </c:pt>
                <c:pt idx="2">
                  <c:v>0.10393529102156568</c:v>
                </c:pt>
                <c:pt idx="3">
                  <c:v>0.13472033443820891</c:v>
                </c:pt>
                <c:pt idx="4">
                  <c:v>0.17316172617758527</c:v>
                </c:pt>
                <c:pt idx="5">
                  <c:v>0.22024158568942695</c:v>
                </c:pt>
                <c:pt idx="6">
                  <c:v>0.27652183319970708</c:v>
                </c:pt>
                <c:pt idx="7">
                  <c:v>0.34183452060439529</c:v>
                </c:pt>
                <c:pt idx="8">
                  <c:v>0.41498720896793018</c:v>
                </c:pt>
                <c:pt idx="9">
                  <c:v>0.49360902698648673</c:v>
                </c:pt>
                <c:pt idx="10">
                  <c:v>0.57427651960326143</c:v>
                </c:pt>
                <c:pt idx="11">
                  <c:v>0.65298542310894614</c:v>
                </c:pt>
                <c:pt idx="12">
                  <c:v>0.7258756494555596</c:v>
                </c:pt>
                <c:pt idx="13">
                  <c:v>0.78996046174217049</c:v>
                </c:pt>
                <c:pt idx="14">
                  <c:v>0.84358347641160714</c:v>
                </c:pt>
                <c:pt idx="15">
                  <c:v>0.88646717551440557</c:v>
                </c:pt>
                <c:pt idx="16">
                  <c:v>0.919419813394734</c:v>
                </c:pt>
                <c:pt idx="17">
                  <c:v>0.94388980274262413</c:v>
                </c:pt>
                <c:pt idx="18">
                  <c:v>0.96154797444091744</c:v>
                </c:pt>
                <c:pt idx="19">
                  <c:v>0.9739939383112981</c:v>
                </c:pt>
                <c:pt idx="20">
                  <c:v>0.98259976790184522</c:v>
                </c:pt>
                <c:pt idx="21">
                  <c:v>0.98845904654567152</c:v>
                </c:pt>
                <c:pt idx="22">
                  <c:v>0.99239912377535655</c:v>
                </c:pt>
                <c:pt idx="23">
                  <c:v>0.99502242725453349</c:v>
                </c:pt>
                <c:pt idx="24">
                  <c:v>0.99675519800776002</c:v>
                </c:pt>
                <c:pt idx="25">
                  <c:v>0.99789250221096182</c:v>
                </c:pt>
                <c:pt idx="26">
                  <c:v>0.99863519701677106</c:v>
                </c:pt>
                <c:pt idx="27">
                  <c:v>0.99911824005626515</c:v>
                </c:pt>
                <c:pt idx="28">
                  <c:v>0.99943139334915698</c:v>
                </c:pt>
                <c:pt idx="29">
                  <c:v>0.99963388465956815</c:v>
                </c:pt>
                <c:pt idx="30">
                  <c:v>0.99976454974916562</c:v>
                </c:pt>
                <c:pt idx="31">
                  <c:v>0.99984872735353791</c:v>
                </c:pt>
                <c:pt idx="32">
                  <c:v>0.99990288516857473</c:v>
                </c:pt>
                <c:pt idx="33">
                  <c:v>0.99993769229136775</c:v>
                </c:pt>
                <c:pt idx="34">
                  <c:v>0.99996004392561888</c:v>
                </c:pt>
                <c:pt idx="35">
                  <c:v>0.99997438751763645</c:v>
                </c:pt>
                <c:pt idx="36">
                  <c:v>0.9999835871961662</c:v>
                </c:pt>
                <c:pt idx="37">
                  <c:v>0.999989485135659</c:v>
                </c:pt>
                <c:pt idx="38">
                  <c:v>0.99999326501869723</c:v>
                </c:pt>
                <c:pt idx="39">
                  <c:v>0.99999568681017936</c:v>
                </c:pt>
                <c:pt idx="40">
                  <c:v>0.99999723812313646</c:v>
                </c:pt>
                <c:pt idx="41">
                  <c:v>0.99999823166353974</c:v>
                </c:pt>
                <c:pt idx="42">
                  <c:v>0.99999886788806347</c:v>
                </c:pt>
                <c:pt idx="43">
                  <c:v>0.99999927525548116</c:v>
                </c:pt>
                <c:pt idx="44">
                  <c:v>0.99999953606472924</c:v>
                </c:pt>
                <c:pt idx="45">
                  <c:v>0.99999970303084196</c:v>
                </c:pt>
                <c:pt idx="46">
                  <c:v>0.99999980991383541</c:v>
                </c:pt>
                <c:pt idx="47">
                  <c:v>0.99999987833159043</c:v>
                </c:pt>
                <c:pt idx="48">
                  <c:v>0.99999992212542599</c:v>
                </c:pt>
                <c:pt idx="49">
                  <c:v>0.99999995015679488</c:v>
                </c:pt>
                <c:pt idx="50">
                  <c:v>0.99999996809856806</c:v>
                </c:pt>
                <c:pt idx="51">
                  <c:v>0.99999997958217168</c:v>
                </c:pt>
                <c:pt idx="52">
                  <c:v>0.99999998693212311</c:v>
                </c:pt>
                <c:pt idx="53">
                  <c:v>0.9999999916363197</c:v>
                </c:pt>
                <c:pt idx="54">
                  <c:v>0.9999999946471223</c:v>
                </c:pt>
                <c:pt idx="55">
                  <c:v>0.99999999657409566</c:v>
                </c:pt>
                <c:pt idx="56">
                  <c:v>0.99999999780738913</c:v>
                </c:pt>
                <c:pt idx="57">
                  <c:v>0.99999999859671262</c:v>
                </c:pt>
                <c:pt idx="58">
                  <c:v>0.99999999910188764</c:v>
                </c:pt>
                <c:pt idx="59">
                  <c:v>0.9999999994252039</c:v>
                </c:pt>
                <c:pt idx="60">
                  <c:v>0.99999999963212804</c:v>
                </c:pt>
                <c:pt idx="61">
                  <c:v>0.999999999764561</c:v>
                </c:pt>
                <c:pt idx="62">
                  <c:v>0.99999999984931842</c:v>
                </c:pt>
                <c:pt idx="63">
                  <c:v>0.99999999990356347</c:v>
                </c:pt>
                <c:pt idx="64">
                  <c:v>0.99999999993828048</c:v>
                </c:pt>
                <c:pt idx="65">
                  <c:v>0.99999999996049949</c:v>
                </c:pt>
                <c:pt idx="66">
                  <c:v>0.99999999997471967</c:v>
                </c:pt>
                <c:pt idx="67">
                  <c:v>0.99999999998382061</c:v>
                </c:pt>
                <c:pt idx="68">
                  <c:v>0.99999999998964517</c:v>
                </c:pt>
                <c:pt idx="69">
                  <c:v>0.99999999999337286</c:v>
                </c:pt>
                <c:pt idx="70">
                  <c:v>0.99999999999575861</c:v>
                </c:pt>
                <c:pt idx="71">
                  <c:v>0.99999999999728562</c:v>
                </c:pt>
                <c:pt idx="72">
                  <c:v>0.99999999999826272</c:v>
                </c:pt>
                <c:pt idx="73">
                  <c:v>0.99999999999888833</c:v>
                </c:pt>
                <c:pt idx="74">
                  <c:v>0.99999999999928835</c:v>
                </c:pt>
                <c:pt idx="75">
                  <c:v>0.99999999999954459</c:v>
                </c:pt>
                <c:pt idx="76">
                  <c:v>0.99999999999970857</c:v>
                </c:pt>
                <c:pt idx="77">
                  <c:v>0.99999999999981348</c:v>
                </c:pt>
                <c:pt idx="78">
                  <c:v>0.99999999999988054</c:v>
                </c:pt>
                <c:pt idx="79">
                  <c:v>0.99999999999992362</c:v>
                </c:pt>
                <c:pt idx="80">
                  <c:v>0.99999999999995115</c:v>
                </c:pt>
                <c:pt idx="81">
                  <c:v>0.99999999999996869</c:v>
                </c:pt>
                <c:pt idx="82">
                  <c:v>0.9999999999999799</c:v>
                </c:pt>
                <c:pt idx="83">
                  <c:v>0.99999999999998712</c:v>
                </c:pt>
                <c:pt idx="84">
                  <c:v>0.9999999999999919</c:v>
                </c:pt>
                <c:pt idx="85">
                  <c:v>0.99999999999999456</c:v>
                </c:pt>
                <c:pt idx="86">
                  <c:v>0.99999999999999656</c:v>
                </c:pt>
                <c:pt idx="87">
                  <c:v>0.99999999999999789</c:v>
                </c:pt>
                <c:pt idx="88">
                  <c:v>0.99999999999999856</c:v>
                </c:pt>
                <c:pt idx="89">
                  <c:v>0.99999999999999911</c:v>
                </c:pt>
                <c:pt idx="90">
                  <c:v>0.99999999999999944</c:v>
                </c:pt>
                <c:pt idx="91">
                  <c:v>0.99999999999999956</c:v>
                </c:pt>
                <c:pt idx="92">
                  <c:v>0.99999999999999967</c:v>
                </c:pt>
                <c:pt idx="93">
                  <c:v>0.99999999999999989</c:v>
                </c:pt>
                <c:pt idx="94">
                  <c:v>0.99999999999999989</c:v>
                </c:pt>
                <c:pt idx="95">
                  <c:v>0.99999999999999989</c:v>
                </c:pt>
                <c:pt idx="96">
                  <c:v>0.99999999999999989</c:v>
                </c:pt>
                <c:pt idx="97">
                  <c:v>1</c:v>
                </c:pt>
                <c:pt idx="98">
                  <c:v>0.99999999999999989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0.99999999999999989</c:v>
                </c:pt>
                <c:pt idx="105">
                  <c:v>0.99999999999999989</c:v>
                </c:pt>
                <c:pt idx="106">
                  <c:v>0.99999999999999989</c:v>
                </c:pt>
                <c:pt idx="107">
                  <c:v>1</c:v>
                </c:pt>
                <c:pt idx="108">
                  <c:v>1</c:v>
                </c:pt>
                <c:pt idx="109">
                  <c:v>0.99999999999999989</c:v>
                </c:pt>
                <c:pt idx="110">
                  <c:v>1</c:v>
                </c:pt>
                <c:pt idx="111">
                  <c:v>0.99999999999999989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0.99999999999999989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0.99999999999999989</c:v>
                </c:pt>
                <c:pt idx="123">
                  <c:v>1</c:v>
                </c:pt>
                <c:pt idx="124">
                  <c:v>1</c:v>
                </c:pt>
                <c:pt idx="125">
                  <c:v>0.99999999999999989</c:v>
                </c:pt>
                <c:pt idx="126">
                  <c:v>0.99999999999999989</c:v>
                </c:pt>
                <c:pt idx="127">
                  <c:v>1</c:v>
                </c:pt>
                <c:pt idx="128">
                  <c:v>1</c:v>
                </c:pt>
                <c:pt idx="129">
                  <c:v>0.99999999999999989</c:v>
                </c:pt>
                <c:pt idx="130">
                  <c:v>0.99999999999999989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0.99999999999999989</c:v>
                </c:pt>
                <c:pt idx="138">
                  <c:v>1</c:v>
                </c:pt>
                <c:pt idx="139">
                  <c:v>0.99999999999999989</c:v>
                </c:pt>
                <c:pt idx="140">
                  <c:v>1</c:v>
                </c:pt>
                <c:pt idx="141">
                  <c:v>1</c:v>
                </c:pt>
                <c:pt idx="142">
                  <c:v>0.99999999999999989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0.99999999999999989</c:v>
                </c:pt>
                <c:pt idx="150">
                  <c:v>0.99999999999999989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0.99999999999999989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0.99999999999999989</c:v>
                </c:pt>
                <c:pt idx="163">
                  <c:v>1</c:v>
                </c:pt>
                <c:pt idx="164">
                  <c:v>1</c:v>
                </c:pt>
                <c:pt idx="165">
                  <c:v>0.99999999999999989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0.99999999999999989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0.99999999999999989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0.99999999999999989</c:v>
                </c:pt>
                <c:pt idx="179">
                  <c:v>0.99999999999999989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CA-4236-B74E-26E5133F004A}"/>
            </c:ext>
          </c:extLst>
        </c:ser>
        <c:ser>
          <c:idx val="2"/>
          <c:order val="1"/>
          <c:tx>
            <c:v>f(AA)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Variable'!$I$10:$I$210</c:f>
              <c:numCache>
                <c:formatCode>0.0000</c:formatCode>
                <c:ptCount val="20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CA-4236-B74E-26E5133F004A}"/>
            </c:ext>
          </c:extLst>
        </c:ser>
        <c:ser>
          <c:idx val="3"/>
          <c:order val="2"/>
          <c:tx>
            <c:v>f(AB)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Variable'!$J$10:$J$210</c:f>
              <c:numCache>
                <c:formatCode>0.0000</c:formatCode>
                <c:ptCount val="20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CA-4236-B74E-26E5133F004A}"/>
            </c:ext>
          </c:extLst>
        </c:ser>
        <c:ser>
          <c:idx val="4"/>
          <c:order val="3"/>
          <c:tx>
            <c:v>f(BB)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Variable'!$K$10:$K$210</c:f>
              <c:numCache>
                <c:formatCode>0.0000</c:formatCode>
                <c:ptCount val="20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CA-4236-B74E-26E5133F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Variable'!$G$10:$G$260</c:f>
              <c:numCache>
                <c:formatCode>0.0000</c:formatCode>
                <c:ptCount val="2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9B-465B-B318-7219CD2FB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4763</xdr:colOff>
      <xdr:row>3</xdr:row>
      <xdr:rowOff>28575</xdr:rowOff>
    </xdr:from>
    <xdr:to>
      <xdr:col>28</xdr:col>
      <xdr:colOff>579438</xdr:colOff>
      <xdr:row>31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B8034A-5AF3-4B03-AB0B-3EF406FE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749300</xdr:colOff>
      <xdr:row>33</xdr:row>
      <xdr:rowOff>7937</xdr:rowOff>
    </xdr:from>
    <xdr:to>
      <xdr:col>28</xdr:col>
      <xdr:colOff>571500</xdr:colOff>
      <xdr:row>61</xdr:row>
      <xdr:rowOff>20637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A04CD9C-3902-4326-9F2A-CC7288168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62</xdr:row>
      <xdr:rowOff>6350</xdr:rowOff>
    </xdr:from>
    <xdr:to>
      <xdr:col>28</xdr:col>
      <xdr:colOff>495300</xdr:colOff>
      <xdr:row>90</xdr:row>
      <xdr:rowOff>6350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722B261-60A3-41AD-924F-572E1FAD6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15875</xdr:colOff>
      <xdr:row>3</xdr:row>
      <xdr:rowOff>17462</xdr:rowOff>
    </xdr:from>
    <xdr:to>
      <xdr:col>28</xdr:col>
      <xdr:colOff>590550</xdr:colOff>
      <xdr:row>32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886340-1770-4378-A885-F06E97088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32</xdr:row>
      <xdr:rowOff>174625</xdr:rowOff>
    </xdr:from>
    <xdr:to>
      <xdr:col>28</xdr:col>
      <xdr:colOff>600075</xdr:colOff>
      <xdr:row>61</xdr:row>
      <xdr:rowOff>6350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29F2EF7-0ACC-4526-849E-EC384CB66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733425</xdr:colOff>
      <xdr:row>61</xdr:row>
      <xdr:rowOff>173038</xdr:rowOff>
    </xdr:from>
    <xdr:to>
      <xdr:col>28</xdr:col>
      <xdr:colOff>476250</xdr:colOff>
      <xdr:row>89</xdr:row>
      <xdr:rowOff>173038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92AEE68-E3A8-4C6E-B914-E1CB7496E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336861</xdr:colOff>
      <xdr:row>6</xdr:row>
      <xdr:rowOff>116158</xdr:rowOff>
    </xdr:from>
    <xdr:to>
      <xdr:col>22</xdr:col>
      <xdr:colOff>139391</xdr:colOff>
      <xdr:row>19</xdr:row>
      <xdr:rowOff>43366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8476EA-7C91-4F0E-82FE-5075AE231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302012</xdr:colOff>
      <xdr:row>6</xdr:row>
      <xdr:rowOff>81311</xdr:rowOff>
    </xdr:from>
    <xdr:to>
      <xdr:col>28</xdr:col>
      <xdr:colOff>58078</xdr:colOff>
      <xdr:row>20</xdr:row>
      <xdr:rowOff>152632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1AECB9-CDF6-48A3-A12A-FC9C3036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383324</xdr:colOff>
      <xdr:row>21</xdr:row>
      <xdr:rowOff>168428</xdr:rowOff>
    </xdr:from>
    <xdr:to>
      <xdr:col>23</xdr:col>
      <xdr:colOff>267165</xdr:colOff>
      <xdr:row>37</xdr:row>
      <xdr:rowOff>127461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AC5B51-0E5A-4BCE-BCE3-EBE4D8E51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 i="1"/>
            <a:t>d</a:t>
          </a:r>
          <a:r>
            <a:rPr lang="en-CA" sz="2000" b="1">
              <a:solidFill>
                <a:srgbClr val="7030A0"/>
              </a:solidFill>
            </a:rPr>
            <a:t>q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2800" b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54767</xdr:colOff>
      <xdr:row>5</xdr:row>
      <xdr:rowOff>21430</xdr:rowOff>
    </xdr:from>
    <xdr:to>
      <xdr:col>37</xdr:col>
      <xdr:colOff>71436</xdr:colOff>
      <xdr:row>31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53CE4F-0569-498E-9F66-BFE7E2A88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19050</xdr:colOff>
      <xdr:row>33</xdr:row>
      <xdr:rowOff>171450</xdr:rowOff>
    </xdr:from>
    <xdr:to>
      <xdr:col>33</xdr:col>
      <xdr:colOff>645320</xdr:colOff>
      <xdr:row>46</xdr:row>
      <xdr:rowOff>30958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2FB701-37EB-4DDF-B5AB-24DA58D40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645318</xdr:colOff>
      <xdr:row>198</xdr:row>
      <xdr:rowOff>21430</xdr:rowOff>
    </xdr:from>
    <xdr:to>
      <xdr:col>37</xdr:col>
      <xdr:colOff>35718</xdr:colOff>
      <xdr:row>217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DA6D03-8504-4F08-A200-B636FC081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747713</xdr:colOff>
      <xdr:row>3</xdr:row>
      <xdr:rowOff>0</xdr:rowOff>
    </xdr:from>
    <xdr:to>
      <xdr:col>28</xdr:col>
      <xdr:colOff>569913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3CC5AF-4841-4E1E-84A8-294866B11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15875</xdr:colOff>
      <xdr:row>32</xdr:row>
      <xdr:rowOff>198437</xdr:rowOff>
    </xdr:from>
    <xdr:to>
      <xdr:col>28</xdr:col>
      <xdr:colOff>590550</xdr:colOff>
      <xdr:row>61</xdr:row>
      <xdr:rowOff>11112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D4F014E-D606-48B9-A3F4-D9E2FC4E4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62</xdr:row>
      <xdr:rowOff>6350</xdr:rowOff>
    </xdr:from>
    <xdr:to>
      <xdr:col>28</xdr:col>
      <xdr:colOff>495300</xdr:colOff>
      <xdr:row>90</xdr:row>
      <xdr:rowOff>6350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8638C84-5B3D-4002-AC67-BFFE8E857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33338</xdr:colOff>
      <xdr:row>9</xdr:row>
      <xdr:rowOff>190500</xdr:rowOff>
    </xdr:from>
    <xdr:to>
      <xdr:col>28</xdr:col>
      <xdr:colOff>608013</xdr:colOff>
      <xdr:row>38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9B230C-36CC-4097-BE62-E53B5E4A0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34925</xdr:colOff>
      <xdr:row>39</xdr:row>
      <xdr:rowOff>179387</xdr:rowOff>
    </xdr:from>
    <xdr:to>
      <xdr:col>28</xdr:col>
      <xdr:colOff>609600</xdr:colOff>
      <xdr:row>67</xdr:row>
      <xdr:rowOff>192087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D4D834C-3FD1-4570-9229-28CE48490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69</xdr:row>
      <xdr:rowOff>25400</xdr:rowOff>
    </xdr:from>
    <xdr:to>
      <xdr:col>28</xdr:col>
      <xdr:colOff>523875</xdr:colOff>
      <xdr:row>97</xdr:row>
      <xdr:rowOff>25400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1216BAF-FECE-45E4-8D58-932F3474F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4250_GSM_on_Fitness_Schedule,_2020Oct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o4250%20Migration%20-%20Selection%20equilibrium,%202020%20Oct%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50_Workbook_for_Bio4250_2021_Sept_23_instru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M "/>
      <sheetName val="GSM  (2)"/>
      <sheetName val="GSM  (4)"/>
      <sheetName val="Additive vs Genic selection"/>
      <sheetName val="Fitness from Fecundity schedule"/>
      <sheetName val="GSM  (5)"/>
      <sheetName val="GSM  (3)"/>
      <sheetName val="GSM  (6)"/>
    </sheetNames>
    <sheetDataSet>
      <sheetData sheetId="0">
        <row r="9">
          <cell r="H9">
            <v>6.073494825127175E-2</v>
          </cell>
        </row>
        <row r="10">
          <cell r="H10">
            <v>7.9656089169511793E-2</v>
          </cell>
        </row>
        <row r="11">
          <cell r="H11">
            <v>0.10393529102156568</v>
          </cell>
        </row>
        <row r="12">
          <cell r="H12">
            <v>0.13472033443820891</v>
          </cell>
        </row>
        <row r="13">
          <cell r="H13">
            <v>0.17316172617758527</v>
          </cell>
        </row>
        <row r="14">
          <cell r="H14">
            <v>0.22024158568942695</v>
          </cell>
        </row>
        <row r="15">
          <cell r="H15">
            <v>0.27652183319970708</v>
          </cell>
        </row>
        <row r="16">
          <cell r="H16">
            <v>0.34183452060439529</v>
          </cell>
        </row>
        <row r="17">
          <cell r="H17">
            <v>0.41498720896793018</v>
          </cell>
        </row>
        <row r="18">
          <cell r="H18">
            <v>0.49360902698648673</v>
          </cell>
        </row>
        <row r="19">
          <cell r="H19">
            <v>0.57427651960326143</v>
          </cell>
        </row>
        <row r="20">
          <cell r="H20">
            <v>0.65298542310894614</v>
          </cell>
        </row>
        <row r="21">
          <cell r="H21">
            <v>0.7258756494555596</v>
          </cell>
        </row>
        <row r="22">
          <cell r="H22">
            <v>0.78996046174217049</v>
          </cell>
        </row>
        <row r="23">
          <cell r="H23">
            <v>0.84358347641160714</v>
          </cell>
        </row>
        <row r="24">
          <cell r="H24">
            <v>0.88646717551440557</v>
          </cell>
        </row>
        <row r="25">
          <cell r="H25">
            <v>0.919419813394734</v>
          </cell>
        </row>
        <row r="26">
          <cell r="H26">
            <v>0.94388980274262413</v>
          </cell>
        </row>
        <row r="27">
          <cell r="H27">
            <v>0.96154797444091744</v>
          </cell>
        </row>
        <row r="28">
          <cell r="H28">
            <v>0.9739939383112981</v>
          </cell>
        </row>
        <row r="29">
          <cell r="H29">
            <v>0.98259976790184522</v>
          </cell>
        </row>
        <row r="30">
          <cell r="H30">
            <v>0.98845904654567152</v>
          </cell>
        </row>
        <row r="31">
          <cell r="H31">
            <v>0.99239912377535655</v>
          </cell>
        </row>
        <row r="32">
          <cell r="H32">
            <v>0.99502242725453349</v>
          </cell>
        </row>
        <row r="33">
          <cell r="H33">
            <v>0.99675519800776002</v>
          </cell>
        </row>
        <row r="34">
          <cell r="H34">
            <v>0.99789250221096182</v>
          </cell>
        </row>
        <row r="35">
          <cell r="H35">
            <v>0.99863519701677106</v>
          </cell>
        </row>
        <row r="36">
          <cell r="H36">
            <v>0.99911824005626515</v>
          </cell>
        </row>
        <row r="37">
          <cell r="H37">
            <v>0.99943139334915698</v>
          </cell>
        </row>
        <row r="38">
          <cell r="H38">
            <v>0.99963388465956815</v>
          </cell>
        </row>
        <row r="39">
          <cell r="H39">
            <v>0.99976454974916562</v>
          </cell>
        </row>
        <row r="40">
          <cell r="H40">
            <v>0.99984872735353791</v>
          </cell>
        </row>
        <row r="41">
          <cell r="H41">
            <v>0.99990288516857473</v>
          </cell>
        </row>
        <row r="42">
          <cell r="H42">
            <v>0.99993769229136775</v>
          </cell>
        </row>
        <row r="43">
          <cell r="H43">
            <v>0.99996004392561888</v>
          </cell>
        </row>
        <row r="44">
          <cell r="H44">
            <v>0.99997438751763645</v>
          </cell>
        </row>
        <row r="45">
          <cell r="H45">
            <v>0.9999835871961662</v>
          </cell>
        </row>
        <row r="46">
          <cell r="H46">
            <v>0.999989485135659</v>
          </cell>
        </row>
        <row r="47">
          <cell r="H47">
            <v>0.99999326501869723</v>
          </cell>
        </row>
        <row r="48">
          <cell r="H48">
            <v>0.99999568681017936</v>
          </cell>
        </row>
        <row r="49">
          <cell r="H49">
            <v>0.99999723812313646</v>
          </cell>
        </row>
        <row r="50">
          <cell r="H50">
            <v>0.99999823166353974</v>
          </cell>
        </row>
        <row r="51">
          <cell r="H51">
            <v>0.99999886788806347</v>
          </cell>
        </row>
        <row r="52">
          <cell r="H52">
            <v>0.99999927525548116</v>
          </cell>
        </row>
        <row r="53">
          <cell r="H53">
            <v>0.99999953606472924</v>
          </cell>
        </row>
        <row r="54">
          <cell r="H54">
            <v>0.99999970303084196</v>
          </cell>
        </row>
        <row r="55">
          <cell r="H55">
            <v>0.99999980991383541</v>
          </cell>
        </row>
        <row r="56">
          <cell r="H56">
            <v>0.99999987833159043</v>
          </cell>
        </row>
        <row r="57">
          <cell r="H57">
            <v>0.99999992212542599</v>
          </cell>
        </row>
        <row r="58">
          <cell r="H58">
            <v>0.99999995015679488</v>
          </cell>
        </row>
        <row r="59">
          <cell r="H59">
            <v>0.99999996809856806</v>
          </cell>
        </row>
        <row r="60">
          <cell r="H60">
            <v>0.99999997958217168</v>
          </cell>
        </row>
        <row r="61">
          <cell r="H61">
            <v>0.99999998693212311</v>
          </cell>
        </row>
        <row r="62">
          <cell r="H62">
            <v>0.9999999916363197</v>
          </cell>
        </row>
        <row r="63">
          <cell r="H63">
            <v>0.9999999946471223</v>
          </cell>
        </row>
        <row r="64">
          <cell r="H64">
            <v>0.99999999657409566</v>
          </cell>
        </row>
        <row r="65">
          <cell r="H65">
            <v>0.99999999780738913</v>
          </cell>
        </row>
        <row r="66">
          <cell r="H66">
            <v>0.99999999859671262</v>
          </cell>
        </row>
        <row r="67">
          <cell r="H67">
            <v>0.99999999910188764</v>
          </cell>
        </row>
        <row r="68">
          <cell r="H68">
            <v>0.9999999994252039</v>
          </cell>
        </row>
        <row r="69">
          <cell r="H69">
            <v>0.99999999963212804</v>
          </cell>
        </row>
        <row r="70">
          <cell r="H70">
            <v>0.999999999764561</v>
          </cell>
        </row>
        <row r="71">
          <cell r="H71">
            <v>0.99999999984931842</v>
          </cell>
        </row>
        <row r="72">
          <cell r="H72">
            <v>0.99999999990356347</v>
          </cell>
        </row>
        <row r="73">
          <cell r="H73">
            <v>0.99999999993828048</v>
          </cell>
        </row>
        <row r="74">
          <cell r="H74">
            <v>0.99999999996049949</v>
          </cell>
        </row>
        <row r="75">
          <cell r="H75">
            <v>0.99999999997471967</v>
          </cell>
        </row>
        <row r="76">
          <cell r="H76">
            <v>0.99999999998382061</v>
          </cell>
        </row>
        <row r="77">
          <cell r="H77">
            <v>0.99999999998964517</v>
          </cell>
        </row>
        <row r="78">
          <cell r="H78">
            <v>0.99999999999337286</v>
          </cell>
        </row>
        <row r="79">
          <cell r="H79">
            <v>0.99999999999575861</v>
          </cell>
        </row>
        <row r="80">
          <cell r="H80">
            <v>0.99999999999728562</v>
          </cell>
        </row>
        <row r="81">
          <cell r="H81">
            <v>0.99999999999826272</v>
          </cell>
        </row>
        <row r="82">
          <cell r="H82">
            <v>0.99999999999888833</v>
          </cell>
        </row>
        <row r="83">
          <cell r="H83">
            <v>0.99999999999928835</v>
          </cell>
        </row>
        <row r="84">
          <cell r="H84">
            <v>0.99999999999954459</v>
          </cell>
        </row>
        <row r="85">
          <cell r="H85">
            <v>0.99999999999970857</v>
          </cell>
        </row>
        <row r="86">
          <cell r="H86">
            <v>0.99999999999981348</v>
          </cell>
        </row>
        <row r="87">
          <cell r="H87">
            <v>0.99999999999988054</v>
          </cell>
        </row>
        <row r="88">
          <cell r="H88">
            <v>0.99999999999992362</v>
          </cell>
        </row>
        <row r="89">
          <cell r="H89">
            <v>0.99999999999995115</v>
          </cell>
        </row>
        <row r="90">
          <cell r="H90">
            <v>0.99999999999996869</v>
          </cell>
        </row>
        <row r="91">
          <cell r="H91">
            <v>0.9999999999999799</v>
          </cell>
        </row>
        <row r="92">
          <cell r="H92">
            <v>0.99999999999998712</v>
          </cell>
        </row>
        <row r="93">
          <cell r="H93">
            <v>0.9999999999999919</v>
          </cell>
        </row>
        <row r="94">
          <cell r="H94">
            <v>0.99999999999999456</v>
          </cell>
        </row>
        <row r="95">
          <cell r="H95">
            <v>0.99999999999999656</v>
          </cell>
        </row>
        <row r="96">
          <cell r="H96">
            <v>0.99999999999999789</v>
          </cell>
        </row>
        <row r="97">
          <cell r="H97">
            <v>0.99999999999999856</v>
          </cell>
        </row>
        <row r="98">
          <cell r="H98">
            <v>0.99999999999999911</v>
          </cell>
        </row>
        <row r="99">
          <cell r="H99">
            <v>0.99999999999999944</v>
          </cell>
        </row>
        <row r="100">
          <cell r="H100">
            <v>0.99999999999999956</v>
          </cell>
        </row>
        <row r="101">
          <cell r="H101">
            <v>0.99999999999999967</v>
          </cell>
        </row>
        <row r="102">
          <cell r="H102">
            <v>0.99999999999999989</v>
          </cell>
        </row>
        <row r="103">
          <cell r="H103">
            <v>0.99999999999999989</v>
          </cell>
        </row>
        <row r="104">
          <cell r="H104">
            <v>0.99999999999999989</v>
          </cell>
        </row>
        <row r="105">
          <cell r="H105">
            <v>0.99999999999999989</v>
          </cell>
        </row>
        <row r="106">
          <cell r="H106">
            <v>1</v>
          </cell>
        </row>
        <row r="107">
          <cell r="H107">
            <v>0.99999999999999989</v>
          </cell>
        </row>
        <row r="108">
          <cell r="H108">
            <v>1</v>
          </cell>
        </row>
        <row r="109">
          <cell r="H109">
            <v>1</v>
          </cell>
        </row>
        <row r="110">
          <cell r="H110">
            <v>1</v>
          </cell>
        </row>
        <row r="111">
          <cell r="H111">
            <v>1</v>
          </cell>
        </row>
        <row r="112">
          <cell r="H112">
            <v>1</v>
          </cell>
        </row>
        <row r="113">
          <cell r="H113">
            <v>0.99999999999999989</v>
          </cell>
        </row>
        <row r="114">
          <cell r="H114">
            <v>0.99999999999999989</v>
          </cell>
        </row>
        <row r="115">
          <cell r="H115">
            <v>0.99999999999999989</v>
          </cell>
        </row>
        <row r="116">
          <cell r="H116">
            <v>1</v>
          </cell>
        </row>
        <row r="117">
          <cell r="H117">
            <v>1</v>
          </cell>
        </row>
        <row r="118">
          <cell r="H118">
            <v>0.99999999999999989</v>
          </cell>
        </row>
        <row r="119">
          <cell r="H119">
            <v>1</v>
          </cell>
        </row>
        <row r="120">
          <cell r="H120">
            <v>0.99999999999999989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>
            <v>1</v>
          </cell>
        </row>
        <row r="124">
          <cell r="H124">
            <v>1</v>
          </cell>
        </row>
        <row r="125">
          <cell r="H125">
            <v>1</v>
          </cell>
        </row>
        <row r="126">
          <cell r="H126">
            <v>0.99999999999999989</v>
          </cell>
        </row>
        <row r="127">
          <cell r="H127">
            <v>1</v>
          </cell>
        </row>
        <row r="128">
          <cell r="H128">
            <v>1</v>
          </cell>
        </row>
        <row r="129">
          <cell r="H129">
            <v>1</v>
          </cell>
        </row>
        <row r="130">
          <cell r="H130">
            <v>1</v>
          </cell>
        </row>
        <row r="131">
          <cell r="H131">
            <v>0.99999999999999989</v>
          </cell>
        </row>
        <row r="132">
          <cell r="H132">
            <v>1</v>
          </cell>
        </row>
        <row r="133">
          <cell r="H133">
            <v>1</v>
          </cell>
        </row>
        <row r="134">
          <cell r="H134">
            <v>0.99999999999999989</v>
          </cell>
        </row>
        <row r="135">
          <cell r="H135">
            <v>0.99999999999999989</v>
          </cell>
        </row>
        <row r="136">
          <cell r="H136">
            <v>1</v>
          </cell>
        </row>
        <row r="137">
          <cell r="H137">
            <v>1</v>
          </cell>
        </row>
        <row r="138">
          <cell r="H138">
            <v>0.99999999999999989</v>
          </cell>
        </row>
        <row r="139">
          <cell r="H139">
            <v>0.99999999999999989</v>
          </cell>
        </row>
        <row r="140">
          <cell r="H140">
            <v>1</v>
          </cell>
        </row>
        <row r="141">
          <cell r="H141">
            <v>1</v>
          </cell>
        </row>
        <row r="142">
          <cell r="H142">
            <v>1</v>
          </cell>
        </row>
        <row r="143">
          <cell r="H143">
            <v>1</v>
          </cell>
        </row>
        <row r="144">
          <cell r="H144">
            <v>1</v>
          </cell>
        </row>
        <row r="145">
          <cell r="H145">
            <v>1</v>
          </cell>
        </row>
        <row r="146">
          <cell r="H146">
            <v>0.99999999999999989</v>
          </cell>
        </row>
        <row r="147">
          <cell r="H147">
            <v>1</v>
          </cell>
        </row>
        <row r="148">
          <cell r="H148">
            <v>0.99999999999999989</v>
          </cell>
        </row>
        <row r="149">
          <cell r="H149">
            <v>1</v>
          </cell>
        </row>
        <row r="150">
          <cell r="H150">
            <v>1</v>
          </cell>
        </row>
        <row r="151">
          <cell r="H151">
            <v>0.99999999999999989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1</v>
          </cell>
        </row>
        <row r="155">
          <cell r="H155">
            <v>1</v>
          </cell>
        </row>
        <row r="156">
          <cell r="H156">
            <v>1</v>
          </cell>
        </row>
        <row r="157">
          <cell r="H157">
            <v>1</v>
          </cell>
        </row>
        <row r="158">
          <cell r="H158">
            <v>0.99999999999999989</v>
          </cell>
        </row>
        <row r="159">
          <cell r="H159">
            <v>0.99999999999999989</v>
          </cell>
        </row>
        <row r="160">
          <cell r="H160">
            <v>1</v>
          </cell>
        </row>
        <row r="161">
          <cell r="H161">
            <v>1</v>
          </cell>
        </row>
        <row r="162">
          <cell r="H162">
            <v>1</v>
          </cell>
        </row>
        <row r="163">
          <cell r="H163">
            <v>1</v>
          </cell>
        </row>
        <row r="164">
          <cell r="H164">
            <v>1</v>
          </cell>
        </row>
        <row r="165">
          <cell r="H165">
            <v>1</v>
          </cell>
        </row>
        <row r="166">
          <cell r="H166">
            <v>0.99999999999999989</v>
          </cell>
        </row>
        <row r="167">
          <cell r="H167">
            <v>1</v>
          </cell>
        </row>
        <row r="168">
          <cell r="H168">
            <v>1</v>
          </cell>
        </row>
        <row r="169">
          <cell r="H169">
            <v>1</v>
          </cell>
        </row>
        <row r="170">
          <cell r="H170">
            <v>1</v>
          </cell>
        </row>
        <row r="171">
          <cell r="H171">
            <v>0.99999999999999989</v>
          </cell>
        </row>
        <row r="172">
          <cell r="H172">
            <v>1</v>
          </cell>
        </row>
        <row r="173">
          <cell r="H173">
            <v>1</v>
          </cell>
        </row>
        <row r="174">
          <cell r="H174">
            <v>0.99999999999999989</v>
          </cell>
        </row>
        <row r="175">
          <cell r="H175">
            <v>1</v>
          </cell>
        </row>
        <row r="176">
          <cell r="H176">
            <v>1</v>
          </cell>
        </row>
        <row r="177">
          <cell r="H177">
            <v>1</v>
          </cell>
        </row>
        <row r="178">
          <cell r="H178">
            <v>0.99999999999999989</v>
          </cell>
        </row>
        <row r="179">
          <cell r="H179">
            <v>1</v>
          </cell>
        </row>
        <row r="180">
          <cell r="H180">
            <v>1</v>
          </cell>
        </row>
        <row r="181">
          <cell r="H181">
            <v>1</v>
          </cell>
        </row>
        <row r="182">
          <cell r="H182">
            <v>1</v>
          </cell>
        </row>
        <row r="183">
          <cell r="H183">
            <v>0.99999999999999989</v>
          </cell>
        </row>
        <row r="184">
          <cell r="H184">
            <v>1</v>
          </cell>
        </row>
        <row r="185">
          <cell r="H185">
            <v>1</v>
          </cell>
        </row>
        <row r="186">
          <cell r="H186">
            <v>1</v>
          </cell>
        </row>
        <row r="187">
          <cell r="H187">
            <v>0.99999999999999989</v>
          </cell>
        </row>
        <row r="188">
          <cell r="H188">
            <v>0.99999999999999989</v>
          </cell>
        </row>
        <row r="189">
          <cell r="H189">
            <v>1</v>
          </cell>
        </row>
        <row r="190">
          <cell r="H190">
            <v>1</v>
          </cell>
        </row>
        <row r="191">
          <cell r="H191">
            <v>1</v>
          </cell>
        </row>
        <row r="192">
          <cell r="H192">
            <v>1</v>
          </cell>
        </row>
        <row r="193">
          <cell r="H193">
            <v>1</v>
          </cell>
        </row>
        <row r="194">
          <cell r="H194">
            <v>1</v>
          </cell>
        </row>
        <row r="195">
          <cell r="H195">
            <v>1</v>
          </cell>
        </row>
        <row r="196">
          <cell r="H196">
            <v>1</v>
          </cell>
        </row>
        <row r="197">
          <cell r="H197">
            <v>1</v>
          </cell>
        </row>
        <row r="198">
          <cell r="H198">
            <v>1</v>
          </cell>
        </row>
        <row r="199">
          <cell r="H199">
            <v>1</v>
          </cell>
        </row>
        <row r="200">
          <cell r="H200">
            <v>1</v>
          </cell>
        </row>
        <row r="201">
          <cell r="H201">
            <v>1</v>
          </cell>
        </row>
        <row r="202">
          <cell r="H202">
            <v>1</v>
          </cell>
        </row>
        <row r="203">
          <cell r="H203">
            <v>1</v>
          </cell>
        </row>
        <row r="204">
          <cell r="H204">
            <v>1</v>
          </cell>
        </row>
        <row r="205">
          <cell r="H205">
            <v>1</v>
          </cell>
        </row>
        <row r="206">
          <cell r="H206">
            <v>1</v>
          </cell>
        </row>
        <row r="207">
          <cell r="H207">
            <v>1</v>
          </cell>
        </row>
        <row r="208">
          <cell r="H208">
            <v>1</v>
          </cell>
        </row>
        <row r="209">
          <cell r="H209">
            <v>1</v>
          </cell>
        </row>
        <row r="210">
          <cell r="H210">
            <v>1</v>
          </cell>
        </row>
        <row r="211">
          <cell r="H211">
            <v>1</v>
          </cell>
        </row>
        <row r="212">
          <cell r="H212">
            <v>1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1</v>
          </cell>
        </row>
        <row r="216">
          <cell r="H216">
            <v>1</v>
          </cell>
        </row>
        <row r="217">
          <cell r="H217">
            <v>1</v>
          </cell>
        </row>
        <row r="218">
          <cell r="H218">
            <v>1</v>
          </cell>
        </row>
        <row r="219">
          <cell r="H219">
            <v>1</v>
          </cell>
        </row>
        <row r="220">
          <cell r="H220">
            <v>1</v>
          </cell>
        </row>
        <row r="221">
          <cell r="H221">
            <v>1</v>
          </cell>
        </row>
        <row r="222">
          <cell r="H222">
            <v>1</v>
          </cell>
        </row>
        <row r="223">
          <cell r="H223">
            <v>1</v>
          </cell>
        </row>
        <row r="224">
          <cell r="H224">
            <v>1</v>
          </cell>
        </row>
        <row r="225">
          <cell r="H225">
            <v>1</v>
          </cell>
        </row>
        <row r="226">
          <cell r="H226">
            <v>1</v>
          </cell>
        </row>
        <row r="227">
          <cell r="H227">
            <v>1</v>
          </cell>
        </row>
        <row r="228">
          <cell r="H228">
            <v>1</v>
          </cell>
        </row>
        <row r="229">
          <cell r="H229">
            <v>1</v>
          </cell>
        </row>
        <row r="230">
          <cell r="H230">
            <v>1</v>
          </cell>
        </row>
        <row r="231">
          <cell r="H231">
            <v>1</v>
          </cell>
        </row>
        <row r="232">
          <cell r="H232">
            <v>1</v>
          </cell>
        </row>
        <row r="233">
          <cell r="H233">
            <v>1</v>
          </cell>
        </row>
        <row r="234">
          <cell r="H234">
            <v>1</v>
          </cell>
        </row>
        <row r="235">
          <cell r="H235">
            <v>1</v>
          </cell>
        </row>
        <row r="236">
          <cell r="H236">
            <v>1</v>
          </cell>
        </row>
        <row r="237">
          <cell r="H237">
            <v>1</v>
          </cell>
        </row>
        <row r="238">
          <cell r="H238">
            <v>1</v>
          </cell>
        </row>
        <row r="239">
          <cell r="H239">
            <v>1</v>
          </cell>
        </row>
        <row r="240">
          <cell r="H240">
            <v>1</v>
          </cell>
        </row>
        <row r="241">
          <cell r="H241">
            <v>1</v>
          </cell>
        </row>
        <row r="242">
          <cell r="H242">
            <v>1</v>
          </cell>
        </row>
        <row r="243">
          <cell r="H243">
            <v>1</v>
          </cell>
        </row>
        <row r="244">
          <cell r="H244">
            <v>1</v>
          </cell>
        </row>
        <row r="245">
          <cell r="H245">
            <v>1</v>
          </cell>
        </row>
        <row r="246">
          <cell r="H246">
            <v>1</v>
          </cell>
        </row>
        <row r="247">
          <cell r="H247">
            <v>1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1</v>
          </cell>
        </row>
        <row r="252">
          <cell r="H252">
            <v>1</v>
          </cell>
        </row>
        <row r="253">
          <cell r="H253">
            <v>1</v>
          </cell>
        </row>
        <row r="254">
          <cell r="H254">
            <v>1</v>
          </cell>
        </row>
        <row r="255">
          <cell r="H255">
            <v>1</v>
          </cell>
        </row>
        <row r="256">
          <cell r="H256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 of s1 s2"/>
      <sheetName val="Selection  &amp; Migration (3)"/>
      <sheetName val="qi &amp; dq eqn (3)"/>
      <sheetName val="B recessive"/>
    </sheetNames>
    <sheetDataSet>
      <sheetData sheetId="0"/>
      <sheetData sheetId="1"/>
      <sheetData sheetId="2">
        <row r="4">
          <cell r="A4">
            <v>0</v>
          </cell>
          <cell r="F4">
            <v>0.01</v>
          </cell>
        </row>
        <row r="5">
          <cell r="A5">
            <v>1</v>
          </cell>
          <cell r="F5">
            <v>8.9099999999999995E-3</v>
          </cell>
        </row>
        <row r="6">
          <cell r="A6">
            <v>2</v>
          </cell>
          <cell r="F6">
            <v>7.9556588100000002E-3</v>
          </cell>
        </row>
        <row r="7">
          <cell r="A7">
            <v>3</v>
          </cell>
          <cell r="F7">
            <v>7.1169538932295334E-3</v>
          </cell>
        </row>
        <row r="8">
          <cell r="A8">
            <v>4</v>
          </cell>
          <cell r="F8">
            <v>6.3773943992585218E-3</v>
          </cell>
        </row>
        <row r="9">
          <cell r="A9">
            <v>5</v>
          </cell>
          <cell r="F9">
            <v>5.7232922360576019E-3</v>
          </cell>
        </row>
        <row r="10">
          <cell r="A10">
            <v>6</v>
          </cell>
          <cell r="F10">
            <v>5.1432041205525785E-3</v>
          </cell>
        </row>
        <row r="11">
          <cell r="A11">
            <v>7</v>
          </cell>
          <cell r="F11">
            <v>4.6275000851636943E-3</v>
          </cell>
        </row>
        <row r="12">
          <cell r="A12">
            <v>8</v>
          </cell>
          <cell r="F12">
            <v>4.1680265813234295E-3</v>
          </cell>
        </row>
        <row r="13">
          <cell r="A13">
            <v>9</v>
          </cell>
          <cell r="F13">
            <v>3.7578410962252782E-3</v>
          </cell>
        </row>
        <row r="14">
          <cell r="A14">
            <v>10</v>
          </cell>
          <cell r="F14">
            <v>3.3910013629079045E-3</v>
          </cell>
        </row>
        <row r="15">
          <cell r="A15">
            <v>11</v>
          </cell>
          <cell r="F15">
            <v>3.06239662806021E-3</v>
          </cell>
        </row>
        <row r="16">
          <cell r="A16">
            <v>12</v>
          </cell>
          <cell r="F16">
            <v>2.7676115970258026E-3</v>
          </cell>
        </row>
        <row r="17">
          <cell r="A17">
            <v>13</v>
          </cell>
          <cell r="F17">
            <v>2.5028159708222267E-3</v>
          </cell>
        </row>
        <row r="18">
          <cell r="A18">
            <v>14</v>
          </cell>
          <cell r="F18">
            <v>2.2646741768851354E-3</v>
          </cell>
        </row>
        <row r="19">
          <cell r="A19">
            <v>15</v>
          </cell>
          <cell r="F19">
            <v>2.0502711468122058E-3</v>
          </cell>
        </row>
        <row r="20">
          <cell r="A20">
            <v>16</v>
          </cell>
          <cell r="F20">
            <v>1.8570509312621636E-3</v>
          </cell>
        </row>
        <row r="21">
          <cell r="A21">
            <v>17</v>
          </cell>
          <cell r="F21">
            <v>1.6827656493698384E-3</v>
          </cell>
        </row>
        <row r="22">
          <cell r="A22">
            <v>18</v>
          </cell>
          <cell r="F22">
            <v>1.5254328080879787E-3</v>
          </cell>
        </row>
        <row r="23">
          <cell r="A23">
            <v>19</v>
          </cell>
          <cell r="F23">
            <v>1.3832994392654358E-3</v>
          </cell>
        </row>
        <row r="24">
          <cell r="A24">
            <v>20</v>
          </cell>
          <cell r="F24">
            <v>1.2548118205811046E-3</v>
          </cell>
        </row>
        <row r="25">
          <cell r="A25">
            <v>21</v>
          </cell>
          <cell r="F25">
            <v>1.1385897937697294E-3</v>
          </cell>
        </row>
        <row r="26">
          <cell r="A26">
            <v>22</v>
          </cell>
          <cell r="F26">
            <v>1.0334048869398513E-3</v>
          </cell>
        </row>
        <row r="27">
          <cell r="A27">
            <v>23</v>
          </cell>
          <cell r="F27">
            <v>9.3816159986584262E-4</v>
          </cell>
        </row>
        <row r="28">
          <cell r="A28">
            <v>24</v>
          </cell>
          <cell r="F28">
            <v>8.5188133142548132E-4</v>
          </cell>
        </row>
        <row r="29">
          <cell r="A29">
            <v>25</v>
          </cell>
          <cell r="F29">
            <v>7.7368852401043901E-4</v>
          </cell>
        </row>
        <row r="30">
          <cell r="A30">
            <v>26</v>
          </cell>
          <cell r="F30">
            <v>7.0279867619459438E-4</v>
          </cell>
        </row>
        <row r="31">
          <cell r="A31">
            <v>27</v>
          </cell>
          <cell r="F31">
            <v>6.3850793635748283E-4</v>
          </cell>
        </row>
        <row r="32">
          <cell r="A32">
            <v>28</v>
          </cell>
          <cell r="F32">
            <v>5.8018403952029771E-4</v>
          </cell>
        </row>
        <row r="33">
          <cell r="A33">
            <v>29</v>
          </cell>
          <cell r="F33">
            <v>5.2725838982752363E-4</v>
          </cell>
        </row>
        <row r="34">
          <cell r="A34">
            <v>30</v>
          </cell>
          <cell r="F34">
            <v>4.792191238175373E-4</v>
          </cell>
        </row>
        <row r="35">
          <cell r="A35">
            <v>31</v>
          </cell>
          <cell r="F35">
            <v>4.3560501636923966E-4</v>
          </cell>
        </row>
        <row r="36">
          <cell r="A36">
            <v>32</v>
          </cell>
          <cell r="F36">
            <v>3.9600011316637089E-4</v>
          </cell>
        </row>
        <row r="37">
          <cell r="A37">
            <v>33</v>
          </cell>
          <cell r="F37">
            <v>3.6002899161527782E-4</v>
          </cell>
        </row>
        <row r="38">
          <cell r="A38">
            <v>34</v>
          </cell>
          <cell r="F38">
            <v>3.2735256712167378E-4</v>
          </cell>
        </row>
        <row r="39">
          <cell r="A39">
            <v>35</v>
          </cell>
          <cell r="F39">
            <v>2.9766437406315675E-4</v>
          </cell>
        </row>
        <row r="40">
          <cell r="A40">
            <v>36</v>
          </cell>
          <cell r="F40">
            <v>2.7068726115522627E-4</v>
          </cell>
        </row>
        <row r="41">
          <cell r="A41">
            <v>37</v>
          </cell>
          <cell r="F41">
            <v>2.4617044957496795E-4</v>
          </cell>
        </row>
        <row r="42">
          <cell r="A42">
            <v>38</v>
          </cell>
          <cell r="F42">
            <v>2.2388690948085647E-4</v>
          </cell>
        </row>
        <row r="43">
          <cell r="A43">
            <v>39</v>
          </cell>
          <cell r="F43">
            <v>2.0363101669434308E-4</v>
          </cell>
        </row>
        <row r="44">
          <cell r="A44">
            <v>40</v>
          </cell>
          <cell r="F44">
            <v>1.8521645648684505E-4</v>
          </cell>
        </row>
        <row r="45">
          <cell r="A45">
            <v>41</v>
          </cell>
          <cell r="F45">
            <v>1.6847434580650501E-4</v>
          </cell>
        </row>
        <row r="46">
          <cell r="A46">
            <v>42</v>
          </cell>
          <cell r="F46">
            <v>1.5325154901423867E-4</v>
          </cell>
        </row>
        <row r="47">
          <cell r="A47">
            <v>43</v>
          </cell>
          <cell r="F47">
            <v>1.39409165386295E-4</v>
          </cell>
        </row>
        <row r="48">
          <cell r="A48">
            <v>44</v>
          </cell>
          <cell r="F48">
            <v>1.2682116936952974E-4</v>
          </cell>
        </row>
        <row r="49">
          <cell r="A49">
            <v>45</v>
          </cell>
          <cell r="F49">
            <v>1.1537318691929276E-4</v>
          </cell>
        </row>
        <row r="50">
          <cell r="A50">
            <v>46</v>
          </cell>
          <cell r="F50">
            <v>1.0496139326831959E-4</v>
          </cell>
        </row>
        <row r="51">
          <cell r="A51">
            <v>47</v>
          </cell>
          <cell r="F51">
            <v>9.5491519219028514E-5</v>
          </cell>
        </row>
        <row r="52">
          <cell r="A52">
            <v>48</v>
          </cell>
          <cell r="F52">
            <v>8.6877954562358806E-5</v>
          </cell>
        </row>
        <row r="53">
          <cell r="A53">
            <v>49</v>
          </cell>
          <cell r="F53">
            <v>7.904293853896148E-5</v>
          </cell>
        </row>
        <row r="54">
          <cell r="A54">
            <v>50</v>
          </cell>
          <cell r="F54">
            <v>7.1915828402021112E-5</v>
          </cell>
        </row>
        <row r="55">
          <cell r="A55">
            <v>51</v>
          </cell>
          <cell r="F55">
            <v>6.5432438139695348E-5</v>
          </cell>
        </row>
        <row r="56">
          <cell r="A56">
            <v>52</v>
          </cell>
          <cell r="F56">
            <v>5.9534440289773366E-5</v>
          </cell>
        </row>
        <row r="57">
          <cell r="A57">
            <v>53</v>
          </cell>
          <cell r="F57">
            <v>5.416882454680437E-5</v>
          </cell>
        </row>
        <row r="58">
          <cell r="A58">
            <v>54</v>
          </cell>
          <cell r="F58">
            <v>4.9287407537340969E-5</v>
          </cell>
        </row>
        <row r="59">
          <cell r="A59">
            <v>55</v>
          </cell>
          <cell r="F59">
            <v>4.4846388734561329E-5</v>
          </cell>
        </row>
        <row r="60">
          <cell r="A60">
            <v>56</v>
          </cell>
          <cell r="F60">
            <v>4.0805948009875123E-5</v>
          </cell>
        </row>
        <row r="61">
          <cell r="A61">
            <v>57</v>
          </cell>
          <cell r="F61">
            <v>3.712988078511531E-5</v>
          </cell>
        </row>
        <row r="62">
          <cell r="A62">
            <v>58</v>
          </cell>
          <cell r="F62">
            <v>3.3785267162434254E-5</v>
          </cell>
        </row>
        <row r="63">
          <cell r="A63">
            <v>59</v>
          </cell>
          <cell r="F63">
            <v>3.0742171776518626E-5</v>
          </cell>
        </row>
        <row r="64">
          <cell r="A64">
            <v>60</v>
          </cell>
          <cell r="F64">
            <v>2.7973371440948025E-5</v>
          </cell>
        </row>
        <row r="65">
          <cell r="A65">
            <v>61</v>
          </cell>
          <cell r="F65">
            <v>2.5454107952311428E-5</v>
          </cell>
        </row>
        <row r="66">
          <cell r="A66">
            <v>62</v>
          </cell>
          <cell r="F66">
            <v>2.3161863676355102E-5</v>
          </cell>
        </row>
        <row r="67">
          <cell r="A67">
            <v>63</v>
          </cell>
          <cell r="F67">
            <v>2.1076157773533902E-5</v>
          </cell>
        </row>
        <row r="68">
          <cell r="A68">
            <v>64</v>
          </cell>
          <cell r="F68">
            <v>1.9178361130125707E-5</v>
          </cell>
        </row>
        <row r="69">
          <cell r="A69">
            <v>65</v>
          </cell>
          <cell r="F69">
            <v>1.7451528248278378E-5</v>
          </cell>
        </row>
        <row r="70">
          <cell r="A70">
            <v>66</v>
          </cell>
          <cell r="F70">
            <v>1.5880244516517511E-5</v>
          </cell>
        </row>
        <row r="71">
          <cell r="A71">
            <v>67</v>
          </cell>
          <cell r="F71">
            <v>1.4450487433261341E-5</v>
          </cell>
        </row>
        <row r="72">
          <cell r="A72">
            <v>68</v>
          </cell>
          <cell r="F72">
            <v>1.3149500491820357E-5</v>
          </cell>
        </row>
        <row r="73">
          <cell r="A73">
            <v>69</v>
          </cell>
          <cell r="F73">
            <v>1.1965678557821977E-5</v>
          </cell>
        </row>
        <row r="74">
          <cell r="A74">
            <v>70</v>
          </cell>
          <cell r="F74">
            <v>1.0888463680211111E-5</v>
          </cell>
        </row>
        <row r="75">
          <cell r="A75">
            <v>71</v>
          </cell>
          <cell r="F75">
            <v>9.9082503766164537E-6</v>
          </cell>
        </row>
        <row r="76">
          <cell r="A76">
            <v>72</v>
          </cell>
          <cell r="F76">
            <v>9.0162995235766596E-6</v>
          </cell>
        </row>
        <row r="77">
          <cell r="A77">
            <v>73</v>
          </cell>
          <cell r="F77">
            <v>8.2046600633524369E-6</v>
          </cell>
        </row>
        <row r="78">
          <cell r="A78">
            <v>74</v>
          </cell>
          <cell r="F78">
            <v>7.4660978123426702E-6</v>
          </cell>
        </row>
        <row r="79">
          <cell r="A79">
            <v>75</v>
          </cell>
          <cell r="F79">
            <v>6.7940307224272772E-6</v>
          </cell>
        </row>
        <row r="80">
          <cell r="A80">
            <v>76</v>
          </cell>
          <cell r="F80">
            <v>6.182470006665941E-6</v>
          </cell>
        </row>
        <row r="81">
          <cell r="A81">
            <v>77</v>
          </cell>
          <cell r="F81">
            <v>5.6259665949850296E-6</v>
          </cell>
        </row>
        <row r="82">
          <cell r="A82">
            <v>78</v>
          </cell>
          <cell r="F82">
            <v>5.1195624348066709E-6</v>
          </cell>
        </row>
        <row r="83">
          <cell r="A83">
            <v>79</v>
          </cell>
          <cell r="F83">
            <v>4.6587461960800186E-6</v>
          </cell>
        </row>
        <row r="84">
          <cell r="A84">
            <v>80</v>
          </cell>
          <cell r="F84">
            <v>4.2394129806735958E-6</v>
          </cell>
        </row>
        <row r="85">
          <cell r="A85">
            <v>81</v>
          </cell>
          <cell r="F85">
            <v>3.8578276726052713E-6</v>
          </cell>
        </row>
        <row r="86">
          <cell r="A86">
            <v>82</v>
          </cell>
          <cell r="F86">
            <v>3.5105915989642328E-6</v>
          </cell>
        </row>
        <row r="87">
          <cell r="A87">
            <v>83</v>
          </cell>
          <cell r="F87">
            <v>3.1946122014386152E-6</v>
          </cell>
        </row>
        <row r="88">
          <cell r="A88">
            <v>84</v>
          </cell>
          <cell r="F88">
            <v>2.9070754457658637E-6</v>
          </cell>
        </row>
        <row r="89">
          <cell r="A89">
            <v>85</v>
          </cell>
          <cell r="F89">
            <v>2.6454207212346648E-6</v>
          </cell>
        </row>
        <row r="90">
          <cell r="A90">
            <v>86</v>
          </cell>
          <cell r="F90">
            <v>2.4073180049863363E-6</v>
          </cell>
        </row>
        <row r="91">
          <cell r="A91">
            <v>87</v>
          </cell>
          <cell r="F91">
            <v>2.1906470862621819E-6</v>
          </cell>
        </row>
        <row r="92">
          <cell r="A92">
            <v>88</v>
          </cell>
          <cell r="F92">
            <v>1.9934786643829167E-6</v>
          </cell>
        </row>
        <row r="93">
          <cell r="A93">
            <v>89</v>
          </cell>
          <cell r="F93">
            <v>1.8140571511841147E-6</v>
          </cell>
        </row>
        <row r="94">
          <cell r="A94">
            <v>90</v>
          </cell>
          <cell r="F94">
            <v>1.6507850239266819E-6</v>
          </cell>
        </row>
        <row r="95">
          <cell r="A95">
            <v>91</v>
          </cell>
          <cell r="F95">
            <v>1.5022085886468028E-6</v>
          </cell>
        </row>
        <row r="96">
          <cell r="A96">
            <v>92</v>
          </cell>
          <cell r="F96">
            <v>1.3670050266895162E-6</v>
          </cell>
        </row>
        <row r="97">
          <cell r="A97">
            <v>93</v>
          </cell>
          <cell r="F97">
            <v>1.2439706085550645E-6</v>
          </cell>
        </row>
        <row r="98">
          <cell r="A98">
            <v>94</v>
          </cell>
          <cell r="F98">
            <v>1.1320099697793851E-6</v>
          </cell>
        </row>
        <row r="99">
          <cell r="A99">
            <v>95</v>
          </cell>
          <cell r="F99">
            <v>1.0301263530226173E-6</v>
          </cell>
        </row>
        <row r="100">
          <cell r="A100">
            <v>96</v>
          </cell>
          <cell r="F100">
            <v>9.37412729263426E-7</v>
          </cell>
        </row>
        <row r="101">
          <cell r="A101">
            <v>97</v>
          </cell>
          <cell r="F101">
            <v>8.530437187667661E-7</v>
          </cell>
        </row>
        <row r="102">
          <cell r="A102">
            <v>98</v>
          </cell>
          <cell r="F102">
            <v>7.7626823978896309E-7</v>
          </cell>
        </row>
        <row r="103">
          <cell r="A103">
            <v>99</v>
          </cell>
          <cell r="F103">
            <v>7.0640281938511018E-7</v>
          </cell>
        </row>
        <row r="104">
          <cell r="A104">
            <v>100</v>
          </cell>
          <cell r="F104">
            <v>6.428255066512345E-7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^2 instructions"/>
      <sheetName val="Chi-Square"/>
      <sheetName val="Chi-Sq MN"/>
      <sheetName val="Phillipine MN corrected"/>
      <sheetName val="RxC G-test"/>
      <sheetName val="Chi-Square ABO"/>
      <sheetName val="G-test ABO "/>
      <sheetName val="G-test A B AB O "/>
      <sheetName val="ABO ethnic data"/>
      <sheetName val="GSM "/>
      <sheetName val="GSM Biston"/>
      <sheetName val="Selection in a variable env"/>
      <sheetName val="GSM AS"/>
      <sheetName val="t-test"/>
      <sheetName val="Critical Values of t"/>
      <sheetName val="F-test"/>
      <sheetName val="Bayes calculation"/>
      <sheetName val="F-statistics 3-pop"/>
      <sheetName val="F-statistics (4 pop)"/>
      <sheetName val="Selection  &amp; Migration"/>
      <sheetName val="Migration w 5"/>
      <sheetName val="GSM  &amp; Migration"/>
      <sheetName val="Phillipine MN re-analysis"/>
      <sheetName val="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q = f(S)</v>
          </cell>
        </row>
        <row r="9">
          <cell r="B9">
            <v>0.5</v>
          </cell>
        </row>
        <row r="10">
          <cell r="A10">
            <v>0</v>
          </cell>
          <cell r="B10">
            <v>0.5</v>
          </cell>
          <cell r="G10">
            <v>1</v>
          </cell>
          <cell r="I10">
            <v>0.25</v>
          </cell>
          <cell r="J10">
            <v>0.5</v>
          </cell>
          <cell r="K10">
            <v>0.25</v>
          </cell>
        </row>
        <row r="11">
          <cell r="A11">
            <v>1</v>
          </cell>
          <cell r="B11">
            <v>0.5</v>
          </cell>
          <cell r="G11">
            <v>1</v>
          </cell>
          <cell r="I11">
            <v>0.25</v>
          </cell>
          <cell r="J11">
            <v>0.5</v>
          </cell>
          <cell r="K11">
            <v>0.25</v>
          </cell>
        </row>
        <row r="12">
          <cell r="A12">
            <v>2</v>
          </cell>
          <cell r="B12">
            <v>0.5</v>
          </cell>
          <cell r="G12">
            <v>1</v>
          </cell>
          <cell r="I12">
            <v>0.25</v>
          </cell>
          <cell r="J12">
            <v>0.5</v>
          </cell>
          <cell r="K12">
            <v>0.25</v>
          </cell>
        </row>
        <row r="13">
          <cell r="A13">
            <v>3</v>
          </cell>
          <cell r="B13">
            <v>0.5</v>
          </cell>
          <cell r="G13">
            <v>1</v>
          </cell>
          <cell r="I13">
            <v>0.25</v>
          </cell>
          <cell r="J13">
            <v>0.5</v>
          </cell>
          <cell r="K13">
            <v>0.25</v>
          </cell>
        </row>
        <row r="14">
          <cell r="A14">
            <v>4</v>
          </cell>
          <cell r="B14">
            <v>0.5</v>
          </cell>
          <cell r="G14">
            <v>1</v>
          </cell>
          <cell r="I14">
            <v>0.25</v>
          </cell>
          <cell r="J14">
            <v>0.5</v>
          </cell>
          <cell r="K14">
            <v>0.25</v>
          </cell>
        </row>
        <row r="15">
          <cell r="A15">
            <v>5</v>
          </cell>
          <cell r="B15">
            <v>0.5</v>
          </cell>
          <cell r="G15">
            <v>1</v>
          </cell>
          <cell r="I15">
            <v>0.25</v>
          </cell>
          <cell r="J15">
            <v>0.5</v>
          </cell>
          <cell r="K15">
            <v>0.25</v>
          </cell>
        </row>
        <row r="16">
          <cell r="A16">
            <v>6</v>
          </cell>
          <cell r="B16">
            <v>0.5</v>
          </cell>
          <cell r="G16">
            <v>1</v>
          </cell>
          <cell r="I16">
            <v>0.25</v>
          </cell>
          <cell r="J16">
            <v>0.5</v>
          </cell>
          <cell r="K16">
            <v>0.25</v>
          </cell>
        </row>
        <row r="17">
          <cell r="A17">
            <v>7</v>
          </cell>
          <cell r="B17">
            <v>0.5</v>
          </cell>
          <cell r="G17">
            <v>1</v>
          </cell>
          <cell r="I17">
            <v>0.25</v>
          </cell>
          <cell r="J17">
            <v>0.5</v>
          </cell>
          <cell r="K17">
            <v>0.25</v>
          </cell>
        </row>
        <row r="18">
          <cell r="A18">
            <v>8</v>
          </cell>
          <cell r="B18">
            <v>0.5</v>
          </cell>
          <cell r="G18">
            <v>1</v>
          </cell>
          <cell r="I18">
            <v>0.25</v>
          </cell>
          <cell r="J18">
            <v>0.5</v>
          </cell>
          <cell r="K18">
            <v>0.25</v>
          </cell>
        </row>
        <row r="19">
          <cell r="A19">
            <v>9</v>
          </cell>
          <cell r="B19">
            <v>0.5</v>
          </cell>
          <cell r="G19">
            <v>1</v>
          </cell>
          <cell r="I19">
            <v>0.25</v>
          </cell>
          <cell r="J19">
            <v>0.5</v>
          </cell>
          <cell r="K19">
            <v>0.25</v>
          </cell>
        </row>
        <row r="20">
          <cell r="A20">
            <v>10</v>
          </cell>
          <cell r="B20">
            <v>0.5</v>
          </cell>
          <cell r="G20">
            <v>1</v>
          </cell>
          <cell r="I20">
            <v>0.25</v>
          </cell>
          <cell r="J20">
            <v>0.5</v>
          </cell>
          <cell r="K20">
            <v>0.25</v>
          </cell>
        </row>
        <row r="21">
          <cell r="A21">
            <v>11</v>
          </cell>
          <cell r="B21">
            <v>0.5</v>
          </cell>
          <cell r="G21">
            <v>1</v>
          </cell>
          <cell r="I21">
            <v>0.25</v>
          </cell>
          <cell r="J21">
            <v>0.5</v>
          </cell>
          <cell r="K21">
            <v>0.25</v>
          </cell>
        </row>
        <row r="22">
          <cell r="A22">
            <v>12</v>
          </cell>
          <cell r="B22">
            <v>0.5</v>
          </cell>
          <cell r="G22">
            <v>1</v>
          </cell>
          <cell r="I22">
            <v>0.25</v>
          </cell>
          <cell r="J22">
            <v>0.5</v>
          </cell>
          <cell r="K22">
            <v>0.25</v>
          </cell>
        </row>
        <row r="23">
          <cell r="A23">
            <v>13</v>
          </cell>
          <cell r="B23">
            <v>0.5</v>
          </cell>
          <cell r="G23">
            <v>1</v>
          </cell>
          <cell r="I23">
            <v>0.25</v>
          </cell>
          <cell r="J23">
            <v>0.5</v>
          </cell>
          <cell r="K23">
            <v>0.25</v>
          </cell>
        </row>
        <row r="24">
          <cell r="A24">
            <v>14</v>
          </cell>
          <cell r="B24">
            <v>0.5</v>
          </cell>
          <cell r="G24">
            <v>1</v>
          </cell>
          <cell r="I24">
            <v>0.25</v>
          </cell>
          <cell r="J24">
            <v>0.5</v>
          </cell>
          <cell r="K24">
            <v>0.25</v>
          </cell>
        </row>
        <row r="25">
          <cell r="A25">
            <v>15</v>
          </cell>
          <cell r="B25">
            <v>0.5</v>
          </cell>
          <cell r="G25">
            <v>1</v>
          </cell>
          <cell r="I25">
            <v>0.25</v>
          </cell>
          <cell r="J25">
            <v>0.5</v>
          </cell>
          <cell r="K25">
            <v>0.25</v>
          </cell>
        </row>
        <row r="26">
          <cell r="A26">
            <v>16</v>
          </cell>
          <cell r="B26">
            <v>0.5</v>
          </cell>
          <cell r="G26">
            <v>1</v>
          </cell>
          <cell r="I26">
            <v>0.25</v>
          </cell>
          <cell r="J26">
            <v>0.5</v>
          </cell>
          <cell r="K26">
            <v>0.25</v>
          </cell>
        </row>
        <row r="27">
          <cell r="A27">
            <v>17</v>
          </cell>
          <cell r="B27">
            <v>0.5</v>
          </cell>
          <cell r="G27">
            <v>1</v>
          </cell>
          <cell r="I27">
            <v>0.25</v>
          </cell>
          <cell r="J27">
            <v>0.5</v>
          </cell>
          <cell r="K27">
            <v>0.25</v>
          </cell>
        </row>
        <row r="28">
          <cell r="A28">
            <v>18</v>
          </cell>
          <cell r="B28">
            <v>0.5</v>
          </cell>
          <cell r="G28">
            <v>1</v>
          </cell>
          <cell r="I28">
            <v>0.25</v>
          </cell>
          <cell r="J28">
            <v>0.5</v>
          </cell>
          <cell r="K28">
            <v>0.25</v>
          </cell>
        </row>
        <row r="29">
          <cell r="A29">
            <v>19</v>
          </cell>
          <cell r="B29">
            <v>0.5</v>
          </cell>
          <cell r="G29">
            <v>1</v>
          </cell>
          <cell r="I29">
            <v>0.25</v>
          </cell>
          <cell r="J29">
            <v>0.5</v>
          </cell>
          <cell r="K29">
            <v>0.25</v>
          </cell>
        </row>
        <row r="30">
          <cell r="A30">
            <v>20</v>
          </cell>
          <cell r="B30">
            <v>0.5</v>
          </cell>
          <cell r="G30">
            <v>1</v>
          </cell>
          <cell r="I30">
            <v>0.25</v>
          </cell>
          <cell r="J30">
            <v>0.5</v>
          </cell>
          <cell r="K30">
            <v>0.25</v>
          </cell>
        </row>
        <row r="31">
          <cell r="A31">
            <v>21</v>
          </cell>
          <cell r="B31">
            <v>0.5</v>
          </cell>
          <cell r="G31">
            <v>0.93599999999999994</v>
          </cell>
          <cell r="I31">
            <v>0.25</v>
          </cell>
          <cell r="J31">
            <v>0.5</v>
          </cell>
          <cell r="K31">
            <v>0.25</v>
          </cell>
        </row>
        <row r="32">
          <cell r="A32">
            <v>22</v>
          </cell>
          <cell r="B32">
            <v>0.48290598290598291</v>
          </cell>
          <cell r="G32">
            <v>0.87217811957330693</v>
          </cell>
          <cell r="I32">
            <v>0.26738622251442756</v>
          </cell>
          <cell r="J32">
            <v>0.49941558915917883</v>
          </cell>
          <cell r="K32">
            <v>0.23319818832639347</v>
          </cell>
        </row>
        <row r="33">
          <cell r="A33">
            <v>23</v>
          </cell>
          <cell r="B33">
            <v>0.446293567462203</v>
          </cell>
          <cell r="G33">
            <v>0.87655014622141181</v>
          </cell>
          <cell r="I33">
            <v>0.3065908134337339</v>
          </cell>
          <cell r="J33">
            <v>0.49423123820812609</v>
          </cell>
          <cell r="K33">
            <v>0.19917794835813993</v>
          </cell>
        </row>
        <row r="34">
          <cell r="A34">
            <v>24</v>
          </cell>
          <cell r="B34">
            <v>0.41024449851324801</v>
          </cell>
          <cell r="G34">
            <v>0.8859137800956518</v>
          </cell>
          <cell r="I34">
            <v>0.34781155153389026</v>
          </cell>
          <cell r="J34">
            <v>0.48388789990572328</v>
          </cell>
          <cell r="K34">
            <v>0.16830054856038634</v>
          </cell>
        </row>
        <row r="35">
          <cell r="A35">
            <v>25</v>
          </cell>
          <cell r="B35">
            <v>0.37532535700867303</v>
          </cell>
          <cell r="G35">
            <v>0.89513268816243952</v>
          </cell>
          <cell r="I35">
            <v>0.39021840959634185</v>
          </cell>
          <cell r="J35">
            <v>0.46891246678997039</v>
          </cell>
          <cell r="K35">
            <v>0.14086912361368786</v>
          </cell>
        </row>
        <row r="36">
          <cell r="A36">
            <v>26</v>
          </cell>
          <cell r="B36">
            <v>0.34183766701348256</v>
          </cell>
          <cell r="G36">
            <v>0.90406202261410418</v>
          </cell>
          <cell r="I36">
            <v>0.43317765656225538</v>
          </cell>
          <cell r="J36">
            <v>0.44996935284852391</v>
          </cell>
          <cell r="K36">
            <v>0.11685299058922058</v>
          </cell>
        </row>
        <row r="37">
          <cell r="A37">
            <v>27</v>
          </cell>
          <cell r="B37">
            <v>0.31002227218400819</v>
          </cell>
          <cell r="G37">
            <v>0.91262474571707353</v>
          </cell>
          <cell r="I37">
            <v>0.47606926488211881</v>
          </cell>
          <cell r="J37">
            <v>0.42781692586774583</v>
          </cell>
          <cell r="K37">
            <v>9.6113809250135254E-2</v>
          </cell>
        </row>
        <row r="38">
          <cell r="A38">
            <v>28</v>
          </cell>
          <cell r="B38">
            <v>0.28005884281948995</v>
          </cell>
          <cell r="G38">
            <v>0.92075935148628651</v>
          </cell>
          <cell r="I38">
            <v>0.51831526980241194</v>
          </cell>
          <cell r="J38">
            <v>0.40325177475619639</v>
          </cell>
          <cell r="K38">
            <v>7.8432955441391783E-2</v>
          </cell>
        </row>
        <row r="39">
          <cell r="A39">
            <v>29</v>
          </cell>
          <cell r="B39">
            <v>0.25206705155091103</v>
          </cell>
          <cell r="G39">
            <v>0.9284199848525142</v>
          </cell>
          <cell r="I39">
            <v>0.55940369537574763</v>
          </cell>
          <cell r="J39">
            <v>0.37705850614668279</v>
          </cell>
          <cell r="K39">
            <v>6.3537798477569643E-2</v>
          </cell>
        </row>
        <row r="40">
          <cell r="A40">
            <v>30</v>
          </cell>
          <cell r="B40">
            <v>0.22611084561811085</v>
          </cell>
          <cell r="G40">
            <v>0.93557613473184931</v>
          </cell>
          <cell r="I40">
            <v>0.59890442326991533</v>
          </cell>
          <cell r="J40">
            <v>0.34996946222394737</v>
          </cell>
          <cell r="K40">
            <v>5.1126114506137153E-2</v>
          </cell>
        </row>
        <row r="41">
          <cell r="A41">
            <v>31</v>
          </cell>
          <cell r="B41">
            <v>0.20220489128259153</v>
          </cell>
          <cell r="G41">
            <v>0.94221153631824339</v>
          </cell>
          <cell r="I41">
            <v>0.63647703549342161</v>
          </cell>
          <cell r="J41">
            <v>0.32263614644797373</v>
          </cell>
          <cell r="K41">
            <v>4.0886818058604661E-2</v>
          </cell>
        </row>
        <row r="42">
          <cell r="A42">
            <v>32</v>
          </cell>
          <cell r="B42">
            <v>0.18032226095860562</v>
          </cell>
          <cell r="G42">
            <v>0.94832251926590727</v>
          </cell>
          <cell r="I42">
            <v>0.67187159588001222</v>
          </cell>
          <cell r="J42">
            <v>0.29561228632276432</v>
          </cell>
          <cell r="K42">
            <v>3.2516117797223465E-2</v>
          </cell>
        </row>
        <row r="43">
          <cell r="A43">
            <v>33</v>
          </cell>
          <cell r="B43">
            <v>0.16040255655980357</v>
          </cell>
          <cell r="G43">
            <v>0.95391603946783399</v>
          </cell>
          <cell r="I43">
            <v>0.70492386703131393</v>
          </cell>
          <cell r="J43">
            <v>0.26934715281776517</v>
          </cell>
          <cell r="K43">
            <v>2.5728980150920983E-2</v>
          </cell>
        </row>
        <row r="44">
          <cell r="A44">
            <v>34</v>
          </cell>
          <cell r="B44">
            <v>0.14235984036141441</v>
          </cell>
          <cell r="G44">
            <v>0.9590076005366539</v>
          </cell>
          <cell r="I44">
            <v>0.73554664342489862</v>
          </cell>
          <cell r="J44">
            <v>0.24418703242737405</v>
          </cell>
          <cell r="K44">
            <v>2.0266324147727395E-2</v>
          </cell>
        </row>
        <row r="45">
          <cell r="A45">
            <v>35</v>
          </cell>
          <cell r="B45">
            <v>0.12608993536030633</v>
          </cell>
          <cell r="G45">
            <v>0.96361922552805646</v>
          </cell>
          <cell r="I45">
            <v>0.76371880107855361</v>
          </cell>
          <cell r="J45">
            <v>0.22038252712228021</v>
          </cell>
          <cell r="K45">
            <v>1.5898671799166229E-2</v>
          </cell>
        </row>
        <row r="46">
          <cell r="A46">
            <v>36</v>
          </cell>
          <cell r="B46">
            <v>0.11147683202955802</v>
          </cell>
          <cell r="G46">
            <v>0.96777759064923974</v>
          </cell>
          <cell r="I46">
            <v>0.78947342002023024</v>
          </cell>
          <cell r="J46">
            <v>0.19809949590042344</v>
          </cell>
          <cell r="K46">
            <v>1.2427084079346293E-2</v>
          </cell>
        </row>
        <row r="47">
          <cell r="A47">
            <v>37</v>
          </cell>
          <cell r="B47">
            <v>9.8398081943535345E-2</v>
          </cell>
          <cell r="G47">
            <v>0.97151238797456618</v>
          </cell>
          <cell r="I47">
            <v>0.81288601864309595</v>
          </cell>
          <cell r="J47">
            <v>0.17743179882673729</v>
          </cell>
          <cell r="K47">
            <v>9.6821825301666962E-3</v>
          </cell>
        </row>
        <row r="48">
          <cell r="A48">
            <v>38</v>
          </cell>
          <cell r="B48">
            <v>8.6729165818568432E-2</v>
          </cell>
          <cell r="G48">
            <v>0.97485494751069912</v>
          </cell>
          <cell r="I48">
            <v>0.83406361656644779</v>
          </cell>
          <cell r="J48">
            <v>0.15841443522996737</v>
          </cell>
          <cell r="K48">
            <v>7.521948203584739E-3</v>
          </cell>
        </row>
        <row r="49">
          <cell r="A49">
            <v>39</v>
          </cell>
          <cell r="B49">
            <v>7.6346895788411251E-2</v>
          </cell>
          <cell r="G49">
            <v>0.97783712162209635</v>
          </cell>
          <cell r="I49">
            <v>0.85313505691970404</v>
          </cell>
          <cell r="J49">
            <v>0.14103609458376945</v>
          </cell>
          <cell r="K49">
            <v>5.8288484965265275E-3</v>
          </cell>
        </row>
        <row r="50">
          <cell r="A50">
            <v>40</v>
          </cell>
          <cell r="B50">
            <v>6.7131954635426386E-2</v>
          </cell>
          <cell r="G50">
            <v>0.98049041639529644</v>
          </cell>
          <cell r="I50">
            <v>0.87024279006232008</v>
          </cell>
          <cell r="J50">
            <v>0.12525051060450687</v>
          </cell>
          <cell r="K50">
            <v>4.5066993331729461E-3</v>
          </cell>
        </row>
        <row r="51">
          <cell r="A51">
            <v>41</v>
          </cell>
          <cell r="B51">
            <v>5.8970694984602764E-2</v>
          </cell>
          <cell r="G51">
            <v>0.99140710980666535</v>
          </cell>
          <cell r="I51">
            <v>0.88553615289776155</v>
          </cell>
          <cell r="J51">
            <v>0.11098630423527142</v>
          </cell>
          <cell r="K51">
            <v>3.4775428669670538E-3</v>
          </cell>
        </row>
        <row r="52">
          <cell r="A52">
            <v>42</v>
          </cell>
          <cell r="B52">
            <v>5.5388350556771021E-2</v>
          </cell>
          <cell r="G52">
            <v>1</v>
          </cell>
          <cell r="I52">
            <v>0.89229116826385768</v>
          </cell>
          <cell r="J52">
            <v>0.10464096235874253</v>
          </cell>
          <cell r="K52">
            <v>3.0678693773997568E-3</v>
          </cell>
        </row>
        <row r="53">
          <cell r="A53">
            <v>43</v>
          </cell>
          <cell r="B53">
            <v>5.5388350556771021E-2</v>
          </cell>
          <cell r="G53">
            <v>1</v>
          </cell>
          <cell r="I53">
            <v>0.89229116826385768</v>
          </cell>
          <cell r="J53">
            <v>0.10464096235874253</v>
          </cell>
          <cell r="K53">
            <v>3.0678693773997568E-3</v>
          </cell>
        </row>
        <row r="54">
          <cell r="A54">
            <v>44</v>
          </cell>
          <cell r="B54">
            <v>5.5388350556771021E-2</v>
          </cell>
          <cell r="G54">
            <v>1</v>
          </cell>
          <cell r="I54">
            <v>0.89229116826385768</v>
          </cell>
          <cell r="J54">
            <v>0.10464096235874253</v>
          </cell>
          <cell r="K54">
            <v>3.0678693773997568E-3</v>
          </cell>
        </row>
        <row r="55">
          <cell r="A55">
            <v>45</v>
          </cell>
          <cell r="B55">
            <v>5.5388350556771021E-2</v>
          </cell>
          <cell r="G55">
            <v>1</v>
          </cell>
          <cell r="I55">
            <v>0.89229116826385768</v>
          </cell>
          <cell r="J55">
            <v>0.10464096235874253</v>
          </cell>
          <cell r="K55">
            <v>3.0678693773997568E-3</v>
          </cell>
        </row>
        <row r="56">
          <cell r="A56">
            <v>46</v>
          </cell>
          <cell r="B56">
            <v>5.5388350556771021E-2</v>
          </cell>
          <cell r="G56">
            <v>1</v>
          </cell>
          <cell r="I56">
            <v>0.89229116826385768</v>
          </cell>
          <cell r="J56">
            <v>0.10464096235874253</v>
          </cell>
          <cell r="K56">
            <v>3.0678693773997568E-3</v>
          </cell>
        </row>
        <row r="57">
          <cell r="A57">
            <v>47</v>
          </cell>
          <cell r="B57">
            <v>5.5388350556771021E-2</v>
          </cell>
          <cell r="G57">
            <v>1</v>
          </cell>
          <cell r="I57">
            <v>0.89229116826385768</v>
          </cell>
          <cell r="J57">
            <v>0.10464096235874253</v>
          </cell>
          <cell r="K57">
            <v>3.0678693773997568E-3</v>
          </cell>
        </row>
        <row r="58">
          <cell r="A58">
            <v>48</v>
          </cell>
          <cell r="B58">
            <v>5.5388350556771021E-2</v>
          </cell>
          <cell r="G58">
            <v>1</v>
          </cell>
          <cell r="I58">
            <v>0.89229116826385768</v>
          </cell>
          <cell r="J58">
            <v>0.10464096235874253</v>
          </cell>
          <cell r="K58">
            <v>3.0678693773997568E-3</v>
          </cell>
        </row>
        <row r="59">
          <cell r="A59">
            <v>49</v>
          </cell>
          <cell r="B59">
            <v>5.5388350556771021E-2</v>
          </cell>
          <cell r="G59">
            <v>1</v>
          </cell>
          <cell r="I59">
            <v>0.89229116826385768</v>
          </cell>
          <cell r="J59">
            <v>0.10464096235874253</v>
          </cell>
          <cell r="K59">
            <v>3.0678693773997568E-3</v>
          </cell>
        </row>
        <row r="60">
          <cell r="A60">
            <v>50</v>
          </cell>
          <cell r="B60">
            <v>5.5388350556771021E-2</v>
          </cell>
          <cell r="G60">
            <v>1</v>
          </cell>
          <cell r="I60">
            <v>0.89229116826385768</v>
          </cell>
          <cell r="J60">
            <v>0.10464096235874253</v>
          </cell>
          <cell r="K60">
            <v>3.0678693773997568E-3</v>
          </cell>
        </row>
        <row r="61">
          <cell r="A61">
            <v>51</v>
          </cell>
          <cell r="B61">
            <v>5.5388350556771021E-2</v>
          </cell>
          <cell r="G61">
            <v>0.86675743694732532</v>
          </cell>
          <cell r="I61">
            <v>0.89229116826385768</v>
          </cell>
          <cell r="J61">
            <v>0.10464096235874253</v>
          </cell>
          <cell r="K61">
            <v>3.0678693773997568E-3</v>
          </cell>
        </row>
        <row r="62">
          <cell r="A62">
            <v>52</v>
          </cell>
          <cell r="B62">
            <v>5.961713645633937E-2</v>
          </cell>
          <cell r="G62">
            <v>0.73451180602527322</v>
          </cell>
          <cell r="I62">
            <v>0.88431993004657505</v>
          </cell>
          <cell r="J62">
            <v>0.11212586699417117</v>
          </cell>
          <cell r="K62">
            <v>3.5542029592537886E-3</v>
          </cell>
        </row>
        <row r="63">
          <cell r="A63">
            <v>53</v>
          </cell>
          <cell r="B63">
            <v>7.0307438418454105E-2</v>
          </cell>
          <cell r="G63">
            <v>0.73569635241073428</v>
          </cell>
          <cell r="I63">
            <v>0.8643282590600565</v>
          </cell>
          <cell r="J63">
            <v>0.13072860504297878</v>
          </cell>
          <cell r="K63">
            <v>4.9431358969647165E-3</v>
          </cell>
        </row>
        <row r="64">
          <cell r="A64">
            <v>54</v>
          </cell>
          <cell r="B64">
            <v>8.2752243832646649E-2</v>
          </cell>
          <cell r="G64">
            <v>0.73869102589306412</v>
          </cell>
          <cell r="I64">
            <v>0.84134344619404444</v>
          </cell>
          <cell r="J64">
            <v>0.15180861994661768</v>
          </cell>
          <cell r="K64">
            <v>6.8479338593378054E-3</v>
          </cell>
        </row>
        <row r="65">
          <cell r="A65">
            <v>55</v>
          </cell>
          <cell r="B65">
            <v>9.714646858361764E-2</v>
          </cell>
          <cell r="G65">
            <v>0.74217747620700025</v>
          </cell>
          <cell r="I65">
            <v>0.81514449919103249</v>
          </cell>
          <cell r="J65">
            <v>0.17541806445069966</v>
          </cell>
          <cell r="K65">
            <v>9.43743635826781E-3</v>
          </cell>
        </row>
        <row r="66">
          <cell r="A66">
            <v>56</v>
          </cell>
          <cell r="B66">
            <v>0.11370286584467569</v>
          </cell>
          <cell r="G66">
            <v>0.74621044863977115</v>
          </cell>
          <cell r="I66">
            <v>0.7855226100119409</v>
          </cell>
          <cell r="J66">
            <v>0.20154904828676673</v>
          </cell>
          <cell r="K66">
            <v>1.2928341701292317E-2</v>
          </cell>
        </row>
        <row r="67">
          <cell r="A67">
            <v>57</v>
          </cell>
          <cell r="B67">
            <v>0.13262499666984884</v>
          </cell>
          <cell r="G67">
            <v>0.75084973077821038</v>
          </cell>
          <cell r="I67">
            <v>0.75233939640197978</v>
          </cell>
          <cell r="J67">
            <v>0.23007121385634285</v>
          </cell>
          <cell r="K67">
            <v>1.7589389741677414E-2</v>
          </cell>
        </row>
        <row r="68">
          <cell r="A68">
            <v>58</v>
          </cell>
          <cell r="B68">
            <v>0.1540943278903876</v>
          </cell>
          <cell r="G68">
            <v>0.75615258845729949</v>
          </cell>
          <cell r="I68">
            <v>0.71555640610721516</v>
          </cell>
          <cell r="J68">
            <v>0.26069853200479465</v>
          </cell>
          <cell r="K68">
            <v>2.3745061887990287E-2</v>
          </cell>
        </row>
        <row r="69">
          <cell r="A69">
            <v>59</v>
          </cell>
          <cell r="B69">
            <v>0.17825477328427775</v>
          </cell>
          <cell r="G69">
            <v>0.76217015687119649</v>
          </cell>
          <cell r="I69">
            <v>0.67526521763007374</v>
          </cell>
          <cell r="J69">
            <v>0.29296001817129697</v>
          </cell>
          <cell r="K69">
            <v>3.1774764198629256E-2</v>
          </cell>
        </row>
        <row r="70">
          <cell r="A70">
            <v>60</v>
          </cell>
          <cell r="B70">
            <v>0.20519536108830938</v>
          </cell>
          <cell r="G70">
            <v>0.76894311128379633</v>
          </cell>
          <cell r="I70">
            <v>0.63171441403554296</v>
          </cell>
          <cell r="J70">
            <v>0.32618044975229543</v>
          </cell>
          <cell r="K70">
            <v>4.2105136212161672E-2</v>
          </cell>
        </row>
        <row r="71">
          <cell r="A71">
            <v>61</v>
          </cell>
          <cell r="B71">
            <v>0.23493240730759055</v>
          </cell>
          <cell r="G71">
            <v>0.77649680624093886</v>
          </cell>
          <cell r="I71">
            <v>0.58532842138815844</v>
          </cell>
          <cell r="J71">
            <v>0.35947834260850181</v>
          </cell>
          <cell r="K71">
            <v>5.5193236003339627E-2</v>
          </cell>
        </row>
        <row r="72">
          <cell r="A72">
            <v>62</v>
          </cell>
          <cell r="B72">
            <v>0.26739321118496806</v>
          </cell>
          <cell r="G72">
            <v>0.78483626728212852</v>
          </cell>
          <cell r="I72">
            <v>0.53671270701787277</v>
          </cell>
          <cell r="J72">
            <v>0.39178816359431828</v>
          </cell>
          <cell r="K72">
            <v>7.1499129387808932E-2</v>
          </cell>
        </row>
        <row r="73">
          <cell r="A73">
            <v>63</v>
          </cell>
          <cell r="B73">
            <v>0.30240376478022984</v>
          </cell>
          <cell r="G73">
            <v>0.79394159826117883</v>
          </cell>
          <cell r="I73">
            <v>0.48664050739279696</v>
          </cell>
          <cell r="J73">
            <v>0.42191145565394655</v>
          </cell>
          <cell r="K73">
            <v>9.1448036953256581E-2</v>
          </cell>
        </row>
        <row r="74">
          <cell r="A74">
            <v>64</v>
          </cell>
          <cell r="B74">
            <v>0.33968307571052392</v>
          </cell>
          <cell r="G74">
            <v>0.80376450217541762</v>
          </cell>
          <cell r="I74">
            <v>0.43601844050311367</v>
          </cell>
          <cell r="J74">
            <v>0.44859696757272477</v>
          </cell>
          <cell r="K74">
            <v>0.11538459192416152</v>
          </cell>
        </row>
        <row r="75">
          <cell r="A75">
            <v>65</v>
          </cell>
          <cell r="B75">
            <v>0.37884626100141972</v>
          </cell>
          <cell r="G75">
            <v>0.81422664579087078</v>
          </cell>
          <cell r="I75">
            <v>0.38583196747191639</v>
          </cell>
          <cell r="J75">
            <v>0.47064354305332778</v>
          </cell>
          <cell r="K75">
            <v>0.14352448947475582</v>
          </cell>
        </row>
        <row r="76">
          <cell r="A76">
            <v>66</v>
          </cell>
          <cell r="B76">
            <v>0.41941751835068203</v>
          </cell>
          <cell r="G76">
            <v>0.82522047756987216</v>
          </cell>
          <cell r="I76">
            <v>0.33707601799808057</v>
          </cell>
          <cell r="J76">
            <v>0.48701292730247464</v>
          </cell>
          <cell r="K76">
            <v>0.17591105469944471</v>
          </cell>
        </row>
        <row r="77">
          <cell r="A77">
            <v>67</v>
          </cell>
          <cell r="B77">
            <v>0.46085254900885547</v>
          </cell>
          <cell r="G77">
            <v>0.8366128161928903</v>
          </cell>
          <cell r="I77">
            <v>0.29067997391024852</v>
          </cell>
          <cell r="J77">
            <v>0.49693495416179184</v>
          </cell>
          <cell r="K77">
            <v>0.21238507192795952</v>
          </cell>
        </row>
        <row r="78">
          <cell r="A78">
            <v>68</v>
          </cell>
          <cell r="B78">
            <v>0.50256832599192935</v>
          </cell>
          <cell r="G78">
            <v>0.84825109879440741</v>
          </cell>
          <cell r="I78">
            <v>0.24743827030647148</v>
          </cell>
          <cell r="J78">
            <v>0.49998680740319834</v>
          </cell>
          <cell r="K78">
            <v>0.25257492229033018</v>
          </cell>
        </row>
        <row r="79">
          <cell r="A79">
            <v>69</v>
          </cell>
          <cell r="B79">
            <v>0.54397671949068571</v>
          </cell>
          <cell r="G79">
            <v>0.85997170620003049</v>
          </cell>
          <cell r="I79">
            <v>0.20795723236647676</v>
          </cell>
          <cell r="J79">
            <v>0.49613209628567506</v>
          </cell>
          <cell r="K79">
            <v>0.29591067134784815</v>
          </cell>
        </row>
        <row r="80">
          <cell r="A80">
            <v>70</v>
          </cell>
          <cell r="B80">
            <v>0.58451780781222817</v>
          </cell>
          <cell r="G80">
            <v>0.87160939212873978</v>
          </cell>
          <cell r="I80">
            <v>0.17262545202515656</v>
          </cell>
          <cell r="J80">
            <v>0.48571348032523054</v>
          </cell>
          <cell r="K80">
            <v>0.3416610676496129</v>
          </cell>
        </row>
        <row r="81">
          <cell r="A81">
            <v>71</v>
          </cell>
          <cell r="B81">
            <v>0.58451780781222817</v>
          </cell>
          <cell r="G81">
            <v>0.92518172060003478</v>
          </cell>
          <cell r="I81">
            <v>0.17262545202515656</v>
          </cell>
          <cell r="J81">
            <v>0.48571348032523054</v>
          </cell>
          <cell r="K81">
            <v>0.3416610676496129</v>
          </cell>
        </row>
        <row r="82">
          <cell r="A82">
            <v>72</v>
          </cell>
          <cell r="B82">
            <v>0.56771804726321196</v>
          </cell>
          <cell r="G82">
            <v>1</v>
          </cell>
          <cell r="I82">
            <v>0.18686768666193065</v>
          </cell>
          <cell r="J82">
            <v>0.49082853214971478</v>
          </cell>
          <cell r="K82">
            <v>0.32230378118835457</v>
          </cell>
        </row>
        <row r="83">
          <cell r="A83">
            <v>73</v>
          </cell>
          <cell r="B83">
            <v>0.5363293910646364</v>
          </cell>
          <cell r="G83">
            <v>1</v>
          </cell>
          <cell r="I83">
            <v>0.21499043359049089</v>
          </cell>
          <cell r="J83">
            <v>0.49736035068974543</v>
          </cell>
          <cell r="K83">
            <v>0.28764921571976365</v>
          </cell>
        </row>
        <row r="84">
          <cell r="A84">
            <v>74</v>
          </cell>
          <cell r="B84">
            <v>0.50452495921407281</v>
          </cell>
          <cell r="G84">
            <v>1</v>
          </cell>
          <cell r="I84">
            <v>0.24549551604181621</v>
          </cell>
          <cell r="J84">
            <v>0.49995904948822195</v>
          </cell>
          <cell r="K84">
            <v>0.25454543446996181</v>
          </cell>
        </row>
        <row r="85">
          <cell r="A85">
            <v>75</v>
          </cell>
          <cell r="B85">
            <v>0.47255632211341714</v>
          </cell>
          <cell r="G85">
            <v>1</v>
          </cell>
          <cell r="I85">
            <v>0.27819683334252537</v>
          </cell>
          <cell r="J85">
            <v>0.49849368908811498</v>
          </cell>
          <cell r="K85">
            <v>0.22330947756935965</v>
          </cell>
        </row>
        <row r="86">
          <cell r="A86">
            <v>76</v>
          </cell>
          <cell r="B86">
            <v>0.44068336053754376</v>
          </cell>
          <cell r="G86">
            <v>1</v>
          </cell>
          <cell r="I86">
            <v>0.31283510317957525</v>
          </cell>
          <cell r="J86">
            <v>0.49296307256576194</v>
          </cell>
          <cell r="K86">
            <v>0.19420182425466279</v>
          </cell>
        </row>
        <row r="87">
          <cell r="A87">
            <v>77</v>
          </cell>
          <cell r="B87">
            <v>0.40916596745954742</v>
          </cell>
          <cell r="G87">
            <v>1</v>
          </cell>
          <cell r="I87">
            <v>0.34908485400801265</v>
          </cell>
          <cell r="J87">
            <v>0.48349835706488004</v>
          </cell>
          <cell r="K87">
            <v>0.16741678892710743</v>
          </cell>
        </row>
        <row r="88">
          <cell r="A88">
            <v>78</v>
          </cell>
          <cell r="B88">
            <v>0.37825558728571379</v>
          </cell>
          <cell r="G88">
            <v>1</v>
          </cell>
          <cell r="I88">
            <v>0.3865661147414326</v>
          </cell>
          <cell r="J88">
            <v>0.47035659594570706</v>
          </cell>
          <cell r="K88">
            <v>0.14307728931286023</v>
          </cell>
        </row>
        <row r="89">
          <cell r="A89">
            <v>79</v>
          </cell>
          <cell r="B89">
            <v>0.34818717226183982</v>
          </cell>
          <cell r="G89">
            <v>0.99999999999999989</v>
          </cell>
          <cell r="I89">
            <v>0.42485996240401647</v>
          </cell>
          <cell r="J89">
            <v>0.45390573066828738</v>
          </cell>
          <cell r="K89">
            <v>0.12123430692769611</v>
          </cell>
        </row>
        <row r="90">
          <cell r="A90">
            <v>80</v>
          </cell>
          <cell r="B90">
            <v>0.31917210212452862</v>
          </cell>
          <cell r="G90">
            <v>0.99999999999999989</v>
          </cell>
          <cell r="I90">
            <v>0.46352662652553328</v>
          </cell>
          <cell r="J90">
            <v>0.43460254269987619</v>
          </cell>
          <cell r="K90">
            <v>0.10187083077459053</v>
          </cell>
        </row>
        <row r="91">
          <cell r="A91">
            <v>81</v>
          </cell>
          <cell r="B91">
            <v>0.29139251610399047</v>
          </cell>
          <cell r="G91">
            <v>0.95914597092806042</v>
          </cell>
          <cell r="I91">
            <v>0.50212456623343327</v>
          </cell>
          <cell r="J91">
            <v>0.41296583532515224</v>
          </cell>
          <cell r="K91">
            <v>8.4909598441414352E-2</v>
          </cell>
        </row>
        <row r="92">
          <cell r="A92">
            <v>82</v>
          </cell>
          <cell r="B92">
            <v>0.26387308121986464</v>
          </cell>
          <cell r="G92">
            <v>0.92552240109512485</v>
          </cell>
          <cell r="I92">
            <v>0.54188284055273606</v>
          </cell>
          <cell r="J92">
            <v>0.38848815645479873</v>
          </cell>
          <cell r="K92">
            <v>6.9629002992465272E-2</v>
          </cell>
        </row>
        <row r="93">
          <cell r="A93">
            <v>83</v>
          </cell>
          <cell r="B93">
            <v>0.23704573287971387</v>
          </cell>
          <cell r="G93">
            <v>0.93255795022092469</v>
          </cell>
          <cell r="I93">
            <v>0.58209921371705298</v>
          </cell>
          <cell r="J93">
            <v>0.36171010680646642</v>
          </cell>
          <cell r="K93">
            <v>5.6190679476480661E-2</v>
          </cell>
        </row>
        <row r="94">
          <cell r="A94">
            <v>84</v>
          </cell>
          <cell r="B94">
            <v>0.21225729823243028</v>
          </cell>
          <cell r="G94">
            <v>0.93941620055927033</v>
          </cell>
          <cell r="I94">
            <v>0.62053856418807041</v>
          </cell>
          <cell r="J94">
            <v>0.3344082751589989</v>
          </cell>
          <cell r="K94">
            <v>4.505316065293085E-2</v>
          </cell>
        </row>
        <row r="95">
          <cell r="A95">
            <v>85</v>
          </cell>
          <cell r="B95">
            <v>0.18950829548278914</v>
          </cell>
          <cell r="G95">
            <v>0.94575289745967361</v>
          </cell>
          <cell r="I95">
            <v>0.6568968030912139</v>
          </cell>
          <cell r="J95">
            <v>0.30718980285199404</v>
          </cell>
          <cell r="K95">
            <v>3.5913394056792114E-2</v>
          </cell>
        </row>
        <row r="96">
          <cell r="A96">
            <v>86</v>
          </cell>
          <cell r="B96">
            <v>0.16875183337107183</v>
          </cell>
          <cell r="G96">
            <v>0.95156798369106199</v>
          </cell>
          <cell r="I96">
            <v>0.69097351452395439</v>
          </cell>
          <cell r="J96">
            <v>0.28054930420994767</v>
          </cell>
          <cell r="K96">
            <v>2.8477181266097992E-2</v>
          </cell>
        </row>
        <row r="97">
          <cell r="A97">
            <v>87</v>
          </cell>
          <cell r="B97">
            <v>0.14991204182394063</v>
          </cell>
          <cell r="G97">
            <v>0.95687351387906983</v>
          </cell>
          <cell r="I97">
            <v>0.72264953663594178</v>
          </cell>
          <cell r="J97">
            <v>0.25487684308023545</v>
          </cell>
          <cell r="K97">
            <v>2.2473620283822927E-2</v>
          </cell>
        </row>
        <row r="98">
          <cell r="A98">
            <v>88</v>
          </cell>
          <cell r="B98">
            <v>0.13289176254601054</v>
          </cell>
          <cell r="G98">
            <v>0.96168894152841933</v>
          </cell>
          <cell r="I98">
            <v>0.75187669546056413</v>
          </cell>
          <cell r="J98">
            <v>0.23046308398685059</v>
          </cell>
          <cell r="K98">
            <v>1.7660220552585249E-2</v>
          </cell>
        </row>
        <row r="99">
          <cell r="A99">
            <v>89</v>
          </cell>
          <cell r="B99">
            <v>0.11757936365057123</v>
          </cell>
          <cell r="G99">
            <v>0.96603915265617868</v>
          </cell>
          <cell r="I99">
            <v>0.7786661794553309</v>
          </cell>
          <cell r="J99">
            <v>0.20750891378819591</v>
          </cell>
          <cell r="K99">
            <v>1.3824906756473271E-2</v>
          </cell>
        </row>
        <row r="100">
          <cell r="A100">
            <v>90</v>
          </cell>
          <cell r="B100">
            <v>0.10385457687185656</v>
          </cell>
          <cell r="G100">
            <v>0.96995272402211752</v>
          </cell>
          <cell r="I100">
            <v>0.80307661939351915</v>
          </cell>
          <cell r="J100">
            <v>0.18613760746924837</v>
          </cell>
          <cell r="K100">
            <v>1.0785773137232365E-2</v>
          </cell>
        </row>
        <row r="101">
          <cell r="A101">
            <v>91</v>
          </cell>
          <cell r="B101">
            <v>9.1593303756837233E-2</v>
          </cell>
          <cell r="G101">
            <v>0.97346043166679486</v>
          </cell>
          <cell r="I101">
            <v>0.82520272577941767</v>
          </cell>
          <cell r="J101">
            <v>0.16640794092748995</v>
          </cell>
          <cell r="K101">
            <v>8.3893332930922541E-3</v>
          </cell>
        </row>
        <row r="102">
          <cell r="A102">
            <v>92</v>
          </cell>
          <cell r="B102">
            <v>8.0671423481834592E-2</v>
          </cell>
          <cell r="G102">
            <v>0.97659402326895661</v>
          </cell>
          <cell r="I102">
            <v>0.84516503160291623</v>
          </cell>
          <cell r="J102">
            <v>0.14832708983049819</v>
          </cell>
          <cell r="K102">
            <v>6.5078785665854937E-3</v>
          </cell>
        </row>
        <row r="103">
          <cell r="A103">
            <v>93</v>
          </cell>
          <cell r="B103">
            <v>7.0967689702462908E-2</v>
          </cell>
          <cell r="G103">
            <v>0.97938524582861408</v>
          </cell>
          <cell r="I103">
            <v>0.86310103357677925</v>
          </cell>
          <cell r="J103">
            <v>0.13186255344151571</v>
          </cell>
          <cell r="K103">
            <v>5.0364129817050598E-3</v>
          </cell>
        </row>
        <row r="104">
          <cell r="A104">
            <v>94</v>
          </cell>
          <cell r="B104">
            <v>6.2365833035637447E-2</v>
          </cell>
          <cell r="G104">
            <v>0.98186510622512568</v>
          </cell>
          <cell r="I104">
            <v>0.87915783105895406</v>
          </cell>
          <cell r="J104">
            <v>0.11695267181081688</v>
          </cell>
          <cell r="K104">
            <v>3.8894971302290073E-3</v>
          </cell>
        </row>
        <row r="105">
          <cell r="A105">
            <v>95</v>
          </cell>
          <cell r="B105">
            <v>5.4755996181321286E-2</v>
          </cell>
          <cell r="G105">
            <v>0.98406333477453811</v>
          </cell>
          <cell r="I105">
            <v>0.8934862267551662</v>
          </cell>
          <cell r="J105">
            <v>0.10351555412702483</v>
          </cell>
          <cell r="K105">
            <v>2.998219117808871E-3</v>
          </cell>
        </row>
        <row r="106">
          <cell r="A106">
            <v>96</v>
          </cell>
          <cell r="B106">
            <v>4.8035626427675941E-2</v>
          </cell>
          <cell r="G106">
            <v>0.98600801927911708</v>
          </cell>
          <cell r="I106">
            <v>0.90623616855094746</v>
          </cell>
          <cell r="J106">
            <v>9.1456410042753414E-2</v>
          </cell>
          <cell r="K106">
            <v>2.3074214062992395E-3</v>
          </cell>
        </row>
        <row r="107">
          <cell r="A107">
            <v>97</v>
          </cell>
          <cell r="B107">
            <v>4.2109940298184871E-2</v>
          </cell>
          <cell r="G107">
            <v>0.98772537766263646</v>
          </cell>
          <cell r="I107">
            <v>0.91755336647554708</v>
          </cell>
          <cell r="J107">
            <v>8.0673386452536355E-2</v>
          </cell>
          <cell r="K107">
            <v>1.7732470719166941E-3</v>
          </cell>
        </row>
        <row r="108">
          <cell r="A108">
            <v>98</v>
          </cell>
          <cell r="B108">
            <v>3.6892061100497135E-2</v>
          </cell>
          <cell r="G108">
            <v>0.98923963985259189</v>
          </cell>
          <cell r="I108">
            <v>0.92757690197124854</v>
          </cell>
          <cell r="J108">
            <v>7.1062073856508645E-2</v>
          </cell>
          <cell r="K108">
            <v>1.3610241722428139E-3</v>
          </cell>
        </row>
        <row r="109">
          <cell r="A109">
            <v>99</v>
          </cell>
          <cell r="B109">
            <v>3.2302914707549445E-2</v>
          </cell>
          <cell r="G109">
            <v>0.99057301315859969</v>
          </cell>
          <cell r="I109">
            <v>0.93643764888350434</v>
          </cell>
          <cell r="J109">
            <v>6.2518872817892465E-2</v>
          </cell>
          <cell r="K109">
            <v>1.0434782986032142E-3</v>
          </cell>
        </row>
        <row r="110">
          <cell r="A110">
            <v>100</v>
          </cell>
          <cell r="B110">
            <v>2.8270953709997319E-2</v>
          </cell>
          <cell r="G110">
            <v>0.99174570934580142</v>
          </cell>
          <cell r="I110">
            <v>0.94425733940367818</v>
          </cell>
          <cell r="J110">
            <v>5.4943413772649018E-2</v>
          </cell>
          <cell r="K110">
            <v>7.9924682367281115E-4</v>
          </cell>
        </row>
        <row r="111">
          <cell r="A111">
            <v>101</v>
          </cell>
          <cell r="B111">
            <v>2.4731766101815569E-2</v>
          </cell>
          <cell r="G111">
            <v>0.99277601548793826</v>
          </cell>
          <cell r="I111">
            <v>0.95114812805088367</v>
          </cell>
          <cell r="J111">
            <v>4.8240211694601305E-2</v>
          </cell>
          <cell r="K111">
            <v>6.1166025451491368E-4</v>
          </cell>
        </row>
        <row r="112">
          <cell r="A112">
            <v>102</v>
          </cell>
          <cell r="B112">
            <v>2.1627612384926199E-2</v>
          </cell>
          <cell r="G112">
            <v>0.99368039425821764</v>
          </cell>
          <cell r="I112">
            <v>0.95721252884762031</v>
          </cell>
          <cell r="J112">
            <v>4.2319717534907174E-2</v>
          </cell>
          <cell r="K112">
            <v>4.6775361747261314E-4</v>
          </cell>
        </row>
        <row r="113">
          <cell r="A113">
            <v>103</v>
          </cell>
          <cell r="B113">
            <v>1.890692456457093E-2</v>
          </cell>
          <cell r="G113">
            <v>0.99447360245346283</v>
          </cell>
          <cell r="I113">
            <v>0.96254362266734861</v>
          </cell>
          <cell r="J113">
            <v>3.709890553616111E-2</v>
          </cell>
          <cell r="K113">
            <v>3.5747179649037565E-4</v>
          </cell>
        </row>
        <row r="114">
          <cell r="A114">
            <v>104</v>
          </cell>
          <cell r="B114">
            <v>1.652379191344161E-2</v>
          </cell>
          <cell r="G114">
            <v>0.99516881920781342</v>
          </cell>
          <cell r="I114">
            <v>0.96722545187231557</v>
          </cell>
          <cell r="J114">
            <v>3.2501512428485785E-2</v>
          </cell>
          <cell r="K114">
            <v>2.7303569919871832E-4</v>
          </cell>
        </row>
        <row r="115">
          <cell r="A115">
            <v>105</v>
          </cell>
          <cell r="B115">
            <v>1.4437451454403562E-2</v>
          </cell>
          <cell r="G115">
            <v>0.99577777754737185</v>
          </cell>
          <cell r="I115">
            <v>0.97133353709569115</v>
          </cell>
          <cell r="J115">
            <v>2.8458022899810604E-2</v>
          </cell>
          <cell r="K115">
            <v>2.0844000449825954E-4</v>
          </cell>
        </row>
        <row r="116">
          <cell r="A116">
            <v>106</v>
          </cell>
          <cell r="B116">
            <v>1.2611795640633292E-2</v>
          </cell>
          <cell r="G116">
            <v>0.99631089470651446</v>
          </cell>
          <cell r="I116">
            <v>0.97493546610801451</v>
          </cell>
          <cell r="J116">
            <v>2.4905476502704388E-2</v>
          </cell>
          <cell r="K116">
            <v>1.5905738928109691E-4</v>
          </cell>
        </row>
        <row r="117">
          <cell r="A117">
            <v>107</v>
          </cell>
          <cell r="B117">
            <v>1.101490547475199E-2</v>
          </cell>
          <cell r="G117">
            <v>0.9967773980235074</v>
          </cell>
          <cell r="I117">
            <v>0.9780915171931136</v>
          </cell>
          <cell r="J117">
            <v>2.1787154664268536E-2</v>
          </cell>
          <cell r="K117">
            <v>1.2132814261772136E-4</v>
          </cell>
        </row>
        <row r="118">
          <cell r="A118">
            <v>108</v>
          </cell>
          <cell r="B118">
            <v>9.6186140895579454E-3</v>
          </cell>
          <cell r="G118">
            <v>0.99718544431477607</v>
          </cell>
          <cell r="I118">
            <v>0.98085528955788781</v>
          </cell>
          <cell r="J118">
            <v>1.9052192705108204E-2</v>
          </cell>
          <cell r="K118">
            <v>9.2517737003842621E-5</v>
          </cell>
        </row>
        <row r="119">
          <cell r="A119">
            <v>109</v>
          </cell>
          <cell r="B119">
            <v>8.3981034169027281E-3</v>
          </cell>
          <cell r="G119">
            <v>0.99754223144877641</v>
          </cell>
          <cell r="I119">
            <v>0.9832743213071955</v>
          </cell>
          <cell r="J119">
            <v>1.6655150551803471E-2</v>
          </cell>
          <cell r="K119">
            <v>7.0528141000993284E-5</v>
          </cell>
        </row>
        <row r="120">
          <cell r="A120">
            <v>110</v>
          </cell>
          <cell r="B120">
            <v>7.3315348283124063E-3</v>
          </cell>
          <cell r="G120">
            <v>0.99785410145186038</v>
          </cell>
          <cell r="I120">
            <v>0.98539068174631395</v>
          </cell>
          <cell r="J120">
            <v>1.4555566850747298E-2</v>
          </cell>
          <cell r="K120">
            <v>5.3751402938757827E-5</v>
          </cell>
        </row>
        <row r="121">
          <cell r="A121">
            <v>111</v>
          </cell>
          <cell r="B121">
            <v>6.3997133979402359E-3</v>
          </cell>
          <cell r="G121">
            <v>0.99812663492320397</v>
          </cell>
          <cell r="I121">
            <v>0.98724152953569533</v>
          </cell>
          <cell r="J121">
            <v>1.2717514132728921E-2</v>
          </cell>
          <cell r="K121">
            <v>4.095633157577576E-5</v>
          </cell>
        </row>
        <row r="122">
          <cell r="A122">
            <v>112</v>
          </cell>
          <cell r="B122">
            <v>5.5857845974144138E-3</v>
          </cell>
          <cell r="G122">
            <v>0.9983647368503572</v>
          </cell>
          <cell r="I122">
            <v>0.98885963179473979</v>
          </cell>
          <cell r="J122">
            <v>1.1109167215691404E-2</v>
          </cell>
          <cell r="K122">
            <v>3.1200989568712108E-5</v>
          </cell>
        </row>
        <row r="123">
          <cell r="A123">
            <v>113</v>
          </cell>
          <cell r="B123">
            <v>4.8749616878024198E-3</v>
          </cell>
          <cell r="G123">
            <v>0.99857271413139992</v>
          </cell>
          <cell r="I123">
            <v>0.99027384187585266</v>
          </cell>
          <cell r="J123">
            <v>9.7023928726897562E-3</v>
          </cell>
          <cell r="K123">
            <v>2.3765251457541418E-5</v>
          </cell>
        </row>
        <row r="124">
          <cell r="A124">
            <v>114</v>
          </cell>
          <cell r="B124">
            <v>4.2542817504550657E-3</v>
          </cell>
          <cell r="G124">
            <v>0.99875434524840279</v>
          </cell>
          <cell r="I124">
            <v>0.99150953541230213</v>
          </cell>
          <cell r="J124">
            <v>8.4723656744856209E-3</v>
          </cell>
          <cell r="K124">
            <v>1.8098913212255018E-5</v>
          </cell>
        </row>
        <row r="125">
          <cell r="A125">
            <v>115</v>
          </cell>
          <cell r="B125">
            <v>3.7123881364886108E-3</v>
          </cell>
          <cell r="G125">
            <v>0.99891294261923047</v>
          </cell>
          <cell r="I125">
            <v>0.99258900555269858</v>
          </cell>
          <cell r="J125">
            <v>7.3972126216253382E-3</v>
          </cell>
          <cell r="K125">
            <v>1.3781825675941381E-5</v>
          </cell>
        </row>
        <row r="126">
          <cell r="A126">
            <v>116</v>
          </cell>
          <cell r="B126">
            <v>3.2393370681196121E-3</v>
          </cell>
          <cell r="G126">
            <v>0.99905140819587956</v>
          </cell>
          <cell r="I126">
            <v>0.99353181916840161</v>
          </cell>
          <cell r="J126">
            <v>6.4576875269574362E-3</v>
          </cell>
          <cell r="K126">
            <v>1.0493304640893764E-5</v>
          </cell>
        </row>
        <row r="127">
          <cell r="A127">
            <v>117</v>
          </cell>
          <cell r="B127">
            <v>2.8264261588357175E-3</v>
          </cell>
          <cell r="G127">
            <v>0.99917228288924131</v>
          </cell>
          <cell r="I127">
            <v>0.99435513636715978</v>
          </cell>
          <cell r="J127">
            <v>5.6368749480087332E-3</v>
          </cell>
          <cell r="K127">
            <v>7.9886848313508283E-6</v>
          </cell>
        </row>
        <row r="128">
          <cell r="A128">
            <v>118</v>
          </cell>
          <cell r="B128">
            <v>2.4660427069433956E-3</v>
          </cell>
          <cell r="G128">
            <v>0.99927779039139508</v>
          </cell>
          <cell r="I128">
            <v>0.9950739959527457</v>
          </cell>
          <cell r="J128">
            <v>4.9199226806218542E-3</v>
          </cell>
          <cell r="K128">
            <v>6.0813666324687099E-6</v>
          </cell>
        </row>
        <row r="129">
          <cell r="A129">
            <v>119</v>
          </cell>
          <cell r="B129">
            <v>2.1515297386343547E-3</v>
          </cell>
          <cell r="G129">
            <v>0.99936987594405402</v>
          </cell>
          <cell r="I129">
            <v>0.99570156960294764</v>
          </cell>
          <cell r="J129">
            <v>4.2938013168362533E-3</v>
          </cell>
          <cell r="K129">
            <v>4.629080216228015E-6</v>
          </cell>
        </row>
        <row r="130">
          <cell r="A130">
            <v>120</v>
          </cell>
          <cell r="B130">
            <v>1.8770679178743419E-3</v>
          </cell>
          <cell r="G130">
            <v>0.99945024057060949</v>
          </cell>
          <cell r="I130">
            <v>0.99624938754821968</v>
          </cell>
          <cell r="J130">
            <v>3.7470890678120575E-3</v>
          </cell>
          <cell r="K130">
            <v>3.523383968313117E-6</v>
          </cell>
        </row>
        <row r="131">
          <cell r="A131">
            <v>121</v>
          </cell>
          <cell r="B131">
            <v>1.6375715907061726E-3</v>
          </cell>
          <cell r="G131">
            <v>0.9995203712530899</v>
          </cell>
          <cell r="I131">
            <v>0.99672753845930229</v>
          </cell>
          <cell r="J131">
            <v>3.2697798999829692E-3</v>
          </cell>
          <cell r="K131">
            <v>2.6816407146879445E-6</v>
          </cell>
        </row>
        <row r="132">
          <cell r="A132">
            <v>122</v>
          </cell>
          <cell r="B132">
            <v>1.4285973836175023E-3</v>
          </cell>
          <cell r="G132">
            <v>0.9995815674968821</v>
          </cell>
          <cell r="I132">
            <v>0.99714484612324961</v>
          </cell>
          <cell r="J132">
            <v>2.8531129862660472E-3</v>
          </cell>
          <cell r="K132">
            <v>2.0408904844787731E-6</v>
          </cell>
        </row>
        <row r="133">
          <cell r="A133">
            <v>123</v>
          </cell>
          <cell r="B133">
            <v>1.2462639244155817E-3</v>
          </cell>
          <cell r="G133">
            <v>0.99963496468717039</v>
          </cell>
          <cell r="I133">
            <v>0.99750902532493801</v>
          </cell>
          <cell r="J133">
            <v>2.4894215012925638E-3</v>
          </cell>
          <cell r="K133">
            <v>1.5531737692997267E-6</v>
          </cell>
        </row>
        <row r="134">
          <cell r="A134">
            <v>124</v>
          </cell>
          <cell r="B134">
            <v>1.0871813962648473E-3</v>
          </cell>
          <cell r="G134">
            <v>0.99968155460299613</v>
          </cell>
          <cell r="I134">
            <v>0.99782681917085869</v>
          </cell>
          <cell r="J134">
            <v>2.171998865752926E-3</v>
          </cell>
          <cell r="K134">
            <v>1.181963388384383E-6</v>
          </cell>
        </row>
        <row r="135">
          <cell r="A135">
            <v>125</v>
          </cell>
          <cell r="B135">
            <v>9.4838976913679896E-4</v>
          </cell>
          <cell r="G135">
            <v>0.99972220341847773</v>
          </cell>
          <cell r="I135">
            <v>0.99810411990488057</v>
          </cell>
          <cell r="J135">
            <v>1.8949806519651911E-3</v>
          </cell>
          <cell r="K135">
            <v>8.9944315420335087E-7</v>
          </cell>
        </row>
        <row r="136">
          <cell r="A136">
            <v>126</v>
          </cell>
          <cell r="B136">
            <v>8.2730467677315169E-4</v>
          </cell>
          <cell r="G136">
            <v>0.99975766748656547</v>
          </cell>
          <cell r="I136">
            <v>0.99834607507948192</v>
          </cell>
          <cell r="J136">
            <v>1.6532404874898818E-3</v>
          </cell>
          <cell r="K136">
            <v>6.8443302821072901E-7</v>
          </cell>
        </row>
        <row r="137">
          <cell r="A137">
            <v>127</v>
          </cell>
          <cell r="B137">
            <v>7.2167002090558824E-4</v>
          </cell>
          <cell r="G137">
            <v>0.99978860716906237</v>
          </cell>
          <cell r="I137">
            <v>0.99855718076580779</v>
          </cell>
          <cell r="J137">
            <v>1.4422984265730287E-3</v>
          </cell>
          <cell r="K137">
            <v>5.2080761907387213E-7</v>
          </cell>
        </row>
        <row r="138">
          <cell r="A138">
            <v>128</v>
          </cell>
          <cell r="B138">
            <v>6.2951648789698008E-4</v>
          </cell>
          <cell r="G138">
            <v>0.9998155989475711</v>
          </cell>
          <cell r="I138">
            <v>0.99874136331521457</v>
          </cell>
          <cell r="J138">
            <v>1.2582403937768918E-3</v>
          </cell>
          <cell r="K138">
            <v>3.9629100853414868E-7</v>
          </cell>
        </row>
        <row r="139">
          <cell r="A139">
            <v>129</v>
          </cell>
          <cell r="B139">
            <v>5.4912525646535701E-4</v>
          </cell>
          <cell r="G139">
            <v>0.99983914602361079</v>
          </cell>
          <cell r="I139">
            <v>0.99890205102561658</v>
          </cell>
          <cell r="J139">
            <v>1.0976474358361378E-3</v>
          </cell>
          <cell r="K139">
            <v>3.015385472881441E-7</v>
          </cell>
        </row>
        <row r="140">
          <cell r="A140">
            <v>130</v>
          </cell>
          <cell r="B140">
            <v>4.7899625921668157E-4</v>
          </cell>
          <cell r="G140">
            <v>0.99985968759223576</v>
          </cell>
          <cell r="I140">
            <v>0.99904223691898297</v>
          </cell>
          <cell r="J140">
            <v>9.57533643600676E-4</v>
          </cell>
          <cell r="K140">
            <v>2.294374163435744E-7</v>
          </cell>
        </row>
        <row r="141">
          <cell r="A141">
            <v>131</v>
          </cell>
          <cell r="B141">
            <v>4.1782043595732575E-4</v>
          </cell>
          <cell r="G141">
            <v>0.99987760695201422</v>
          </cell>
          <cell r="I141">
            <v>0.99916453370200209</v>
          </cell>
          <cell r="J141">
            <v>8.3529172408124434E-4</v>
          </cell>
          <cell r="K141">
            <v>1.7457391670356976E-7</v>
          </cell>
        </row>
        <row r="142">
          <cell r="A142">
            <v>132</v>
          </cell>
          <cell r="B142">
            <v>3.6445548385488375E-4</v>
          </cell>
          <cell r="G142">
            <v>0.99989323859498636</v>
          </cell>
          <cell r="I142">
            <v>0.99927122186008999</v>
          </cell>
          <cell r="J142">
            <v>7.2864531211034374E-4</v>
          </cell>
          <cell r="K142">
            <v>1.3282779971189743E-7</v>
          </cell>
        </row>
        <row r="143">
          <cell r="A143">
            <v>133</v>
          </cell>
          <cell r="B143">
            <v>3.1790466916024955E-4</v>
          </cell>
          <cell r="G143">
            <v>0.99990687440307657</v>
          </cell>
          <cell r="I143">
            <v>0.99936429172505814</v>
          </cell>
          <cell r="J143">
            <v>6.3560721156315128E-4</v>
          </cell>
          <cell r="K143">
            <v>1.0106337867388772E-7</v>
          </cell>
        </row>
        <row r="144">
          <cell r="A144">
            <v>134</v>
          </cell>
          <cell r="B144">
            <v>2.7729831808168224E-4</v>
          </cell>
          <cell r="G144">
            <v>0.99991876906219335</v>
          </cell>
          <cell r="I144">
            <v>0.99944548025819391</v>
          </cell>
          <cell r="J144">
            <v>5.5444284744894266E-4</v>
          </cell>
          <cell r="K144">
            <v>7.6894357210929824E-8</v>
          </cell>
        </row>
        <row r="145">
          <cell r="A145">
            <v>135</v>
          </cell>
          <cell r="B145">
            <v>2.418776511747179E-4</v>
          </cell>
          <cell r="G145">
            <v>0.99992914479173456</v>
          </cell>
          <cell r="I145">
            <v>0.99951630320244877</v>
          </cell>
          <cell r="J145">
            <v>4.8363829275316019E-4</v>
          </cell>
          <cell r="K145">
            <v>5.8504798137798511E-8</v>
          </cell>
        </row>
        <row r="146">
          <cell r="A146">
            <v>136</v>
          </cell>
          <cell r="B146">
            <v>2.109806669055077E-4</v>
          </cell>
          <cell r="G146">
            <v>0.99993819547526308</v>
          </cell>
          <cell r="I146">
            <v>0.99957808317903085</v>
          </cell>
          <cell r="J146">
            <v>4.2187230812739963E-4</v>
          </cell>
          <cell r="K146">
            <v>4.4512841807892787E-8</v>
          </cell>
        </row>
        <row r="147">
          <cell r="A147">
            <v>137</v>
          </cell>
          <cell r="B147">
            <v>1.8402981644148088E-4</v>
          </cell>
          <cell r="G147">
            <v>0.99994609026756998</v>
          </cell>
          <cell r="I147">
            <v>0.99963197423409034</v>
          </cell>
          <cell r="J147">
            <v>3.679918989362828E-4</v>
          </cell>
          <cell r="K147">
            <v>3.3866973339485143E-8</v>
          </cell>
        </row>
        <row r="148">
          <cell r="A148">
            <v>138</v>
          </cell>
          <cell r="B148">
            <v>1.6052124375781602E-4</v>
          </cell>
          <cell r="G148">
            <v>0.99995297674403327</v>
          </cell>
          <cell r="I148">
            <v>0.99967898327955418</v>
          </cell>
          <cell r="J148">
            <v>3.2099095337623695E-4</v>
          </cell>
          <cell r="K148">
            <v>2.5767069697556187E-8</v>
          </cell>
        </row>
        <row r="149">
          <cell r="A149">
            <v>139</v>
          </cell>
          <cell r="B149">
            <v>1.4001539330965433E-4</v>
          </cell>
          <cell r="G149">
            <v>0.99995898365000324</v>
          </cell>
          <cell r="I149">
            <v>0.99971998881769109</v>
          </cell>
          <cell r="J149">
            <v>2.7999157799858134E-4</v>
          </cell>
          <cell r="K149">
            <v>1.9604310363657195E-8</v>
          </cell>
        </row>
        <row r="150">
          <cell r="A150">
            <v>140</v>
          </cell>
          <cell r="B150">
            <v>1.2212881225081378E-4</v>
          </cell>
          <cell r="G150">
            <v>0.99996422330074097</v>
          </cell>
          <cell r="I150">
            <v>0.99975575729094512</v>
          </cell>
          <cell r="J150">
            <v>2.4422779360806394E-4</v>
          </cell>
          <cell r="K150">
            <v>1.4915446781794521E-8</v>
          </cell>
        </row>
        <row r="151">
          <cell r="A151">
            <v>141</v>
          </cell>
          <cell r="B151">
            <v>1.0652699587837596E-4</v>
          </cell>
          <cell r="G151">
            <v>0.99996879367612657</v>
          </cell>
          <cell r="I151">
            <v>0.99978695735624401</v>
          </cell>
          <cell r="J151">
            <v>2.1303129575505017E-4</v>
          </cell>
          <cell r="K151">
            <v>1.1348000850871529E-8</v>
          </cell>
        </row>
        <row r="152">
          <cell r="A152">
            <v>142</v>
          </cell>
          <cell r="B152">
            <v>9.291814400593163E-5</v>
          </cell>
          <cell r="G152">
            <v>0.99997278024879599</v>
          </cell>
          <cell r="I152">
            <v>0.99981417234576964</v>
          </cell>
          <cell r="J152">
            <v>1.8581902044889224E-4</v>
          </cell>
          <cell r="K152">
            <v>8.6337814855070475E-9</v>
          </cell>
        </row>
        <row r="153">
          <cell r="A153">
            <v>143</v>
          </cell>
          <cell r="B153">
            <v>8.1047712635120618E-5</v>
          </cell>
          <cell r="G153">
            <v>0.9999762575795188</v>
          </cell>
          <cell r="I153">
            <v>0.99983791114346132</v>
          </cell>
          <cell r="J153">
            <v>1.6208228780679445E-4</v>
          </cell>
          <cell r="K153">
            <v>6.5687317233850904E-9</v>
          </cell>
        </row>
        <row r="154">
          <cell r="A154">
            <v>144</v>
          </cell>
          <cell r="B154">
            <v>7.0693659888833513E-5</v>
          </cell>
          <cell r="G154">
            <v>0.99997929070935665</v>
          </cell>
          <cell r="I154">
            <v>0.99985861767781581</v>
          </cell>
          <cell r="J154">
            <v>1.4137732459057006E-4</v>
          </cell>
          <cell r="K154">
            <v>4.9975935484780685E-9</v>
          </cell>
        </row>
        <row r="155">
          <cell r="A155">
            <v>145</v>
          </cell>
          <cell r="B155">
            <v>6.1662297941491418E-5</v>
          </cell>
          <cell r="G155">
            <v>0.99998193637442734</v>
          </cell>
          <cell r="I155">
            <v>0.99987667920635603</v>
          </cell>
          <cell r="J155">
            <v>1.23316991405008E-4</v>
          </cell>
          <cell r="K155">
            <v>3.8022389874252566E-9</v>
          </cell>
        </row>
        <row r="156">
          <cell r="A156">
            <v>146</v>
          </cell>
          <cell r="B156">
            <v>5.3784673854700621E-5</v>
          </cell>
          <cell r="G156">
            <v>0.99998424406581943</v>
          </cell>
          <cell r="I156">
            <v>0.99989243354508162</v>
          </cell>
          <cell r="J156">
            <v>1.0756356212711792E-4</v>
          </cell>
          <cell r="K156">
            <v>2.8927911416565165E-9</v>
          </cell>
        </row>
        <row r="157">
          <cell r="A157">
            <v>147</v>
          </cell>
          <cell r="B157">
            <v>4.6913411996818134E-5</v>
          </cell>
          <cell r="G157">
            <v>0.99998625695436272</v>
          </cell>
          <cell r="I157">
            <v>0.99990617537687465</v>
          </cell>
          <cell r="J157">
            <v>9.3822422257185906E-5</v>
          </cell>
          <cell r="K157">
            <v>2.2008682251831997E-9</v>
          </cell>
        </row>
        <row r="158">
          <cell r="A158">
            <v>148</v>
          </cell>
          <cell r="B158">
            <v>4.091995926583697E-5</v>
          </cell>
          <cell r="G158">
            <v>0.99998801269745541</v>
          </cell>
          <cell r="I158">
            <v>0.99991816175591142</v>
          </cell>
          <cell r="J158">
            <v>8.1836569645541302E-5</v>
          </cell>
          <cell r="K158">
            <v>1.6744430663177568E-9</v>
          </cell>
        </row>
        <row r="159">
          <cell r="A159">
            <v>149</v>
          </cell>
          <cell r="B159">
            <v>3.5692181799060144E-5</v>
          </cell>
          <cell r="G159">
            <v>0.99998954414296259</v>
          </cell>
          <cell r="I159">
            <v>0.99992861691033363</v>
          </cell>
          <cell r="J159">
            <v>7.1381815734437124E-5</v>
          </cell>
          <cell r="K159">
            <v>1.2739318415771601E-9</v>
          </cell>
        </row>
        <row r="160">
          <cell r="A160">
            <v>150</v>
          </cell>
          <cell r="B160">
            <v>3.1132268374419285E-5</v>
          </cell>
          <cell r="G160">
            <v>0.9999908799433076</v>
          </cell>
          <cell r="I160">
            <v>0.99993773643246942</v>
          </cell>
          <cell r="J160">
            <v>6.2262598312570299E-5</v>
          </cell>
          <cell r="K160">
            <v>9.6921813413686718E-10</v>
          </cell>
        </row>
        <row r="161">
          <cell r="A161">
            <v>151</v>
          </cell>
          <cell r="B161">
            <v>2.7154901404830604E-5</v>
          </cell>
          <cell r="G161">
            <v>0.99999204509119466</v>
          </cell>
          <cell r="I161">
            <v>0.99994569093457908</v>
          </cell>
          <cell r="J161">
            <v>5.4308328032320595E-5</v>
          </cell>
          <cell r="K161">
            <v>7.3738867030607114E-10</v>
          </cell>
        </row>
        <row r="162">
          <cell r="A162">
            <v>152</v>
          </cell>
          <cell r="B162">
            <v>2.3685661402060895E-5</v>
          </cell>
          <cell r="G162">
            <v>0.99999306138695498</v>
          </cell>
          <cell r="I162">
            <v>0.99995262923820638</v>
          </cell>
          <cell r="J162">
            <v>4.737020078300968E-5</v>
          </cell>
          <cell r="K162">
            <v>5.6101055605307723E-10</v>
          </cell>
        </row>
        <row r="163">
          <cell r="A163">
            <v>153</v>
          </cell>
          <cell r="B163">
            <v>2.0659635130859486E-5</v>
          </cell>
          <cell r="G163">
            <v>0.99999394784624029</v>
          </cell>
          <cell r="I163">
            <v>0.99995868115655884</v>
          </cell>
          <cell r="J163">
            <v>4.1318416620671487E-5</v>
          </cell>
          <cell r="K163">
            <v>4.2682052374024342E-10</v>
          </cell>
        </row>
        <row r="164">
          <cell r="A164">
            <v>154</v>
          </cell>
          <cell r="B164">
            <v>1.8020201467036586E-5</v>
          </cell>
          <cell r="G164">
            <v>0.99999472105566567</v>
          </cell>
          <cell r="I164">
            <v>0.99996395992179365</v>
          </cell>
          <cell r="J164">
            <v>3.6039753478751348E-5</v>
          </cell>
          <cell r="K164">
            <v>3.2472766091258752E-10</v>
          </cell>
        </row>
        <row r="165">
          <cell r="A165">
            <v>155</v>
          </cell>
          <cell r="B165">
            <v>1.5717972284299647E-5</v>
          </cell>
          <cell r="G165">
            <v>0.9999953954830475</v>
          </cell>
          <cell r="I165">
            <v>0.99996856430248604</v>
          </cell>
          <cell r="J165">
            <v>3.1435450459293835E-5</v>
          </cell>
          <cell r="K165">
            <v>2.4705465273001187E-10</v>
          </cell>
        </row>
        <row r="166">
          <cell r="A166">
            <v>156</v>
          </cell>
          <cell r="B166">
            <v>1.370986858488367E-5</v>
          </cell>
          <cell r="G166">
            <v>0.99999598374802778</v>
          </cell>
          <cell r="I166">
            <v>0.99997258045079085</v>
          </cell>
          <cell r="J166">
            <v>2.7419361248774112E-5</v>
          </cell>
          <cell r="K166">
            <v>1.8796049661478017E-10</v>
          </cell>
        </row>
        <row r="167">
          <cell r="A167">
            <v>157</v>
          </cell>
          <cell r="B167">
            <v>1.1958314611596449E-5</v>
          </cell>
          <cell r="G167">
            <v>0.99999649685814185</v>
          </cell>
          <cell r="I167">
            <v>0.99997608351377798</v>
          </cell>
          <cell r="J167">
            <v>2.3916343220616197E-5</v>
          </cell>
          <cell r="K167">
            <v>1.4300128834992112E-10</v>
          </cell>
        </row>
        <row r="168">
          <cell r="A168">
            <v>158</v>
          </cell>
          <cell r="B168">
            <v>1.0430534880428587E-5</v>
          </cell>
          <cell r="G168">
            <v>0.99999694441473752</v>
          </cell>
          <cell r="I168">
            <v>0.99997913903903513</v>
          </cell>
          <cell r="J168">
            <v>2.0860852168741392E-5</v>
          </cell>
          <cell r="K168">
            <v>1.0879605789183741E-10</v>
          </cell>
        </row>
        <row r="169">
          <cell r="A169">
            <v>159</v>
          </cell>
          <cell r="B169">
            <v>9.0979409940752589E-6</v>
          </cell>
          <cell r="G169">
            <v>0.99999733479259845</v>
          </cell>
          <cell r="I169">
            <v>0.99998180420078431</v>
          </cell>
          <cell r="J169">
            <v>1.8195716443089853E-5</v>
          </cell>
          <cell r="K169">
            <v>8.2772530331675103E-11</v>
          </cell>
        </row>
        <row r="170">
          <cell r="A170">
            <v>160</v>
          </cell>
          <cell r="B170">
            <v>7.9355967731733393E-6</v>
          </cell>
          <cell r="G170">
            <v>0.99999767529662442</v>
          </cell>
          <cell r="I170">
            <v>0.99998412886942745</v>
          </cell>
          <cell r="J170">
            <v>1.5871067598954386E-5</v>
          </cell>
          <cell r="K170">
            <v>6.2973696146399121E-11</v>
          </cell>
        </row>
        <row r="171">
          <cell r="A171">
            <v>161</v>
          </cell>
          <cell r="B171">
            <v>6.9217517048717465E-6</v>
          </cell>
          <cell r="G171">
            <v>0.99999797229850185</v>
          </cell>
          <cell r="I171">
            <v>0.99998615654450085</v>
          </cell>
          <cell r="J171">
            <v>1.3843407588450164E-5</v>
          </cell>
          <cell r="K171">
            <v>4.7910646663894931E-11</v>
          </cell>
        </row>
        <row r="172">
          <cell r="A172">
            <v>162</v>
          </cell>
          <cell r="B172">
            <v>6.0374339846899562E-6</v>
          </cell>
          <cell r="G172">
            <v>0.9999982313559157</v>
          </cell>
          <cell r="I172">
            <v>0.99998792516848134</v>
          </cell>
          <cell r="J172">
            <v>1.2074795068161674E-5</v>
          </cell>
          <cell r="K172">
            <v>3.6450609119489241E-11</v>
          </cell>
        </row>
        <row r="173">
          <cell r="A173">
            <v>163</v>
          </cell>
          <cell r="B173">
            <v>5.2660955412055513E-6</v>
          </cell>
          <cell r="G173">
            <v>0.9999984573165368</v>
          </cell>
          <cell r="I173">
            <v>0.99998946783664944</v>
          </cell>
          <cell r="J173">
            <v>1.0532135618886604E-5</v>
          </cell>
          <cell r="K173">
            <v>2.7731762249104989E-11</v>
          </cell>
        </row>
        <row r="174">
          <cell r="A174">
            <v>164</v>
          </cell>
          <cell r="B174">
            <v>4.5933024046643927E-6</v>
          </cell>
          <cell r="G174">
            <v>0.9999986544087236</v>
          </cell>
          <cell r="I174">
            <v>0.99999081341628915</v>
          </cell>
          <cell r="J174">
            <v>9.1865626124748235E-6</v>
          </cell>
          <cell r="K174">
            <v>2.1098426980695692E-11</v>
          </cell>
        </row>
        <row r="175">
          <cell r="A175">
            <v>165</v>
          </cell>
          <cell r="B175">
            <v>4.006464628215689E-6</v>
          </cell>
          <cell r="G175">
            <v>0.99999882632064063</v>
          </cell>
          <cell r="I175">
            <v>0.99999198708679538</v>
          </cell>
          <cell r="J175">
            <v>8.0128971529137442E-6</v>
          </cell>
          <cell r="K175">
            <v>1.6051758817143479E-11</v>
          </cell>
        </row>
        <row r="176">
          <cell r="A176">
            <v>166</v>
          </cell>
          <cell r="B176">
            <v>3.4946007099306151E-6</v>
          </cell>
          <cell r="G176">
            <v>0.99999897626926748</v>
          </cell>
          <cell r="I176">
            <v>0.99999301081079239</v>
          </cell>
          <cell r="J176">
            <v>6.9891769953929865E-6</v>
          </cell>
          <cell r="K176">
            <v>1.2212234121847558E-11</v>
          </cell>
        </row>
        <row r="177">
          <cell r="A177">
            <v>167</v>
          </cell>
          <cell r="B177">
            <v>3.048132108851635E-6</v>
          </cell>
          <cell r="G177">
            <v>0.99999910706059458</v>
          </cell>
          <cell r="I177">
            <v>0.99999390374507346</v>
          </cell>
          <cell r="J177">
            <v>6.0962456354845636E-6</v>
          </cell>
          <cell r="K177">
            <v>9.2911093530123155E-12</v>
          </cell>
        </row>
        <row r="178">
          <cell r="A178">
            <v>168</v>
          </cell>
          <cell r="B178">
            <v>2.6587040110716949E-6</v>
          </cell>
          <cell r="G178">
            <v>0.99999922114212814</v>
          </cell>
          <cell r="I178">
            <v>0.99999468259904656</v>
          </cell>
          <cell r="J178">
            <v>5.3173938847293525E-6</v>
          </cell>
          <cell r="K178">
            <v>7.0687070184887189E-12</v>
          </cell>
        </row>
        <row r="179">
          <cell r="A179">
            <v>169</v>
          </cell>
          <cell r="B179">
            <v>2.3190289927581105E-6</v>
          </cell>
          <cell r="G179">
            <v>0.99999932064868813</v>
          </cell>
          <cell r="I179">
            <v>0.99999536194739247</v>
          </cell>
          <cell r="J179">
            <v>4.6380472297252826E-6</v>
          </cell>
          <cell r="K179">
            <v>5.3778954692526959E-12</v>
          </cell>
        </row>
        <row r="180">
          <cell r="A180">
            <v>170</v>
          </cell>
          <cell r="B180">
            <v>2.0227506552785669E-6</v>
          </cell>
          <cell r="G180">
            <v>0.99999940744235483</v>
          </cell>
          <cell r="I180">
            <v>0.99999595450278089</v>
          </cell>
          <cell r="J180">
            <v>4.0454931275167068E-6</v>
          </cell>
          <cell r="K180">
            <v>4.0915202134298718E-12</v>
          </cell>
        </row>
        <row r="181">
          <cell r="A181">
            <v>171</v>
          </cell>
          <cell r="B181">
            <v>1.7643246811522184E-6</v>
          </cell>
          <cell r="G181">
            <v>0.99999948314731346</v>
          </cell>
          <cell r="I181">
            <v>0.99999647135375058</v>
          </cell>
          <cell r="J181">
            <v>3.528643136621276E-6</v>
          </cell>
          <cell r="K181">
            <v>3.1128415805228773E-12</v>
          </cell>
        </row>
        <row r="182">
          <cell r="A182">
            <v>172</v>
          </cell>
          <cell r="B182">
            <v>1.5389150854145243E-6</v>
          </cell>
          <cell r="G182">
            <v>0.99999954918024703</v>
          </cell>
          <cell r="I182">
            <v>0.99999692217219749</v>
          </cell>
          <cell r="J182">
            <v>3.0778254343097686E-6</v>
          </cell>
          <cell r="K182">
            <v>2.3682596401163929E-12</v>
          </cell>
        </row>
        <row r="183">
          <cell r="A183">
            <v>173</v>
          </cell>
          <cell r="B183">
            <v>1.34230372123792E-6</v>
          </cell>
          <cell r="G183">
            <v>0.99999960677684452</v>
          </cell>
          <cell r="I183">
            <v>0.99999731539435921</v>
          </cell>
          <cell r="J183">
            <v>2.6846038389172798E-6</v>
          </cell>
          <cell r="K183">
            <v>1.8017792800491676E-12</v>
          </cell>
        </row>
        <row r="184">
          <cell r="A184">
            <v>174</v>
          </cell>
          <cell r="B184">
            <v>1.1708113466032028E-6</v>
          </cell>
          <cell r="G184">
            <v>0.99999965701492555</v>
          </cell>
          <cell r="I184">
            <v>0.99999765837867749</v>
          </cell>
          <cell r="J184">
            <v>2.3416199516079869E-6</v>
          </cell>
          <cell r="K184">
            <v>1.370799209334805E-12</v>
          </cell>
        </row>
        <row r="185">
          <cell r="A185">
            <v>175</v>
          </cell>
          <cell r="B185">
            <v>1.0212287751026686E-6</v>
          </cell>
          <cell r="G185">
            <v>0.99999970083460954</v>
          </cell>
          <cell r="I185">
            <v>0.99999795754349274</v>
          </cell>
          <cell r="J185">
            <v>2.0424554643889149E-6</v>
          </cell>
          <cell r="K185">
            <v>1.0429082110976968E-12</v>
          </cell>
        </row>
        <row r="186">
          <cell r="A186">
            <v>176</v>
          </cell>
          <cell r="B186">
            <v>8.9075682261846214E-7</v>
          </cell>
          <cell r="G186">
            <v>0.99999973905590689</v>
          </cell>
          <cell r="I186">
            <v>0.9999982184871482</v>
          </cell>
          <cell r="J186">
            <v>1.7815120583414901E-6</v>
          </cell>
          <cell r="K186">
            <v>7.934477170413384E-13</v>
          </cell>
        </row>
        <row r="187">
          <cell r="A187">
            <v>177</v>
          </cell>
          <cell r="B187">
            <v>7.7695392618538426E-7</v>
          </cell>
          <cell r="G187">
            <v>0.99999977239406401</v>
          </cell>
          <cell r="I187">
            <v>0.99999844609275124</v>
          </cell>
          <cell r="J187">
            <v>1.5539066450559617E-6</v>
          </cell>
          <cell r="K187">
            <v>6.0365740341488358E-13</v>
          </cell>
        </row>
        <row r="188">
          <cell r="A188">
            <v>178</v>
          </cell>
          <cell r="B188">
            <v>6.7769045489345436E-7</v>
          </cell>
          <cell r="G188">
            <v>0.99999980147294854</v>
          </cell>
          <cell r="I188">
            <v>0.99999864461954957</v>
          </cell>
          <cell r="J188">
            <v>1.3553799912582035E-6</v>
          </cell>
          <cell r="K188">
            <v>4.5926435265369708E-13</v>
          </cell>
        </row>
        <row r="189">
          <cell r="A189">
            <v>179</v>
          </cell>
          <cell r="B189">
            <v>5.911088578961186E-7</v>
          </cell>
          <cell r="G189">
            <v>0.99999982683672328</v>
          </cell>
          <cell r="I189">
            <v>0.99999881778263366</v>
          </cell>
          <cell r="J189">
            <v>1.1822170169728734E-6</v>
          </cell>
          <cell r="K189">
            <v>3.4940968188325375E-13</v>
          </cell>
        </row>
        <row r="190">
          <cell r="A190">
            <v>180</v>
          </cell>
          <cell r="B190">
            <v>5.155889038066989E-7</v>
          </cell>
          <cell r="G190">
            <v>0.9999998489600288</v>
          </cell>
          <cell r="I190">
            <v>0.9999989688224582</v>
          </cell>
          <cell r="J190">
            <v>1.0311772759495623E-6</v>
          </cell>
          <cell r="K190">
            <v>2.6583191772859339E-13</v>
          </cell>
        </row>
        <row r="191">
          <cell r="A191">
            <v>181</v>
          </cell>
          <cell r="B191">
            <v>4.4971736103115587E-7</v>
          </cell>
          <cell r="G191">
            <v>0.99999986825686649</v>
          </cell>
          <cell r="I191">
            <v>0.99999910056548025</v>
          </cell>
          <cell r="J191">
            <v>8.994343175709021E-7</v>
          </cell>
          <cell r="K191">
            <v>2.0224570481282699E-13</v>
          </cell>
        </row>
        <row r="192">
          <cell r="A192">
            <v>182</v>
          </cell>
          <cell r="B192">
            <v>3.9226155168135733E-7</v>
          </cell>
          <cell r="G192">
            <v>0.99999988508834492</v>
          </cell>
          <cell r="I192">
            <v>0.99999921547705051</v>
          </cell>
          <cell r="J192">
            <v>7.8452279562446484E-7</v>
          </cell>
          <cell r="K192">
            <v>1.5386912492746618E-13</v>
          </cell>
        </row>
        <row r="193">
          <cell r="A193">
            <v>183</v>
          </cell>
          <cell r="B193">
            <v>3.421462841941319E-7</v>
          </cell>
          <cell r="G193">
            <v>0.99999989976943726</v>
          </cell>
          <cell r="I193">
            <v>0.99999931570754863</v>
          </cell>
          <cell r="J193">
            <v>6.8429233426010422E-7</v>
          </cell>
          <cell r="K193">
            <v>1.1706407978785168E-13</v>
          </cell>
        </row>
        <row r="194">
          <cell r="A194">
            <v>184</v>
          </cell>
          <cell r="B194">
            <v>2.9843373300331163E-7</v>
          </cell>
          <cell r="G194">
            <v>0.99999991257487653</v>
          </cell>
          <cell r="I194">
            <v>0.99999940313262314</v>
          </cell>
          <cell r="J194">
            <v>5.9686728788123728E-7</v>
          </cell>
          <cell r="K194">
            <v>8.9062692994291893E-14</v>
          </cell>
        </row>
        <row r="195">
          <cell r="A195">
            <v>185</v>
          </cell>
          <cell r="B195">
            <v>2.603058887574321E-7</v>
          </cell>
          <cell r="G195">
            <v>0.99999992374429547</v>
          </cell>
          <cell r="I195">
            <v>0.99999947938829026</v>
          </cell>
          <cell r="J195">
            <v>5.2061164199655282E-7</v>
          </cell>
          <cell r="K195">
            <v>6.7759155721796622E-14</v>
          </cell>
        </row>
        <row r="196">
          <cell r="A196">
            <v>186</v>
          </cell>
          <cell r="B196">
            <v>2.270492506764296E-7</v>
          </cell>
          <cell r="G196">
            <v>0.99999993348671157</v>
          </cell>
          <cell r="I196">
            <v>0.99999954590155027</v>
          </cell>
          <cell r="J196">
            <v>4.5409839825013474E-7</v>
          </cell>
          <cell r="K196">
            <v>5.1551362232728166E-14</v>
          </cell>
        </row>
        <row r="197">
          <cell r="A197">
            <v>187</v>
          </cell>
          <cell r="B197">
            <v>1.9804147459645373E-7</v>
          </cell>
          <cell r="G197">
            <v>0.99999994198443865</v>
          </cell>
          <cell r="I197">
            <v>0.99999960391709009</v>
          </cell>
          <cell r="J197">
            <v>3.9608287075205617E-7</v>
          </cell>
          <cell r="K197">
            <v>3.9220425660337826E-14</v>
          </cell>
        </row>
        <row r="198">
          <cell r="A198">
            <v>188</v>
          </cell>
          <cell r="B198">
            <v>1.7273972684776606E-7</v>
          </cell>
          <cell r="G198">
            <v>0.9999999493964975</v>
          </cell>
          <cell r="I198">
            <v>0.99999965452057615</v>
          </cell>
          <cell r="J198">
            <v>3.4547939401750565E-7</v>
          </cell>
          <cell r="K198">
            <v>2.9839013231440831E-14</v>
          </cell>
        </row>
        <row r="199">
          <cell r="A199">
            <v>189</v>
          </cell>
          <cell r="B199">
            <v>1.5067052603132295E-7</v>
          </cell>
          <cell r="G199">
            <v>0.99999995586159296</v>
          </cell>
          <cell r="I199">
            <v>0.99999969865897054</v>
          </cell>
          <cell r="J199">
            <v>3.0134100665943105E-7</v>
          </cell>
          <cell r="K199">
            <v>2.2701607414555567E-14</v>
          </cell>
        </row>
        <row r="200">
          <cell r="A200">
            <v>190</v>
          </cell>
          <cell r="B200">
            <v>1.3142088260228833E-7</v>
          </cell>
          <cell r="G200">
            <v>0.99999996150070891</v>
          </cell>
          <cell r="I200">
            <v>0.99999973715825208</v>
          </cell>
          <cell r="J200">
            <v>2.6284173066167987E-7</v>
          </cell>
          <cell r="K200">
            <v>1.7271448383964452E-14</v>
          </cell>
        </row>
        <row r="201">
          <cell r="A201">
            <v>191</v>
          </cell>
          <cell r="B201">
            <v>1.1463057045434656E-7</v>
          </cell>
          <cell r="G201">
            <v>0.99999996641937261</v>
          </cell>
          <cell r="I201">
            <v>0.99999977073887214</v>
          </cell>
          <cell r="J201">
            <v>2.2926111462835775E-7</v>
          </cell>
          <cell r="K201">
            <v>1.3140167682688911E-14</v>
          </cell>
        </row>
        <row r="202">
          <cell r="A202">
            <v>192</v>
          </cell>
          <cell r="B202">
            <v>9.9985385881693164E-8</v>
          </cell>
          <cell r="G202">
            <v>0.99999997070962843</v>
          </cell>
          <cell r="I202">
            <v>0.99999980002923827</v>
          </cell>
          <cell r="J202">
            <v>1.9997075176923155E-7</v>
          </cell>
          <cell r="K202">
            <v>9.9970773899110867E-15</v>
          </cell>
        </row>
        <row r="203">
          <cell r="A203">
            <v>193</v>
          </cell>
          <cell r="G203">
            <v>0.99999997445176203</v>
          </cell>
          <cell r="I203">
            <v>0.99999982557747213</v>
          </cell>
          <cell r="J203">
            <v>1.7442252033306699E-7</v>
          </cell>
          <cell r="K203">
            <v>7.6058052264585664E-15</v>
          </cell>
        </row>
        <row r="204">
          <cell r="G204">
            <v>0.99999997771580118</v>
          </cell>
          <cell r="I204">
            <v>0.99999984786166785</v>
          </cell>
          <cell r="J204">
            <v>1.5213832643215205E-7</v>
          </cell>
          <cell r="K204">
            <v>5.7865184727452836E-15</v>
          </cell>
        </row>
        <row r="205">
          <cell r="G205">
            <v>0.99999998056282713</v>
          </cell>
          <cell r="I205">
            <v>0.99999986729883839</v>
          </cell>
          <cell r="J205">
            <v>1.3270115731496979E-7</v>
          </cell>
          <cell r="K205">
            <v>4.4023998723866663E-15</v>
          </cell>
        </row>
        <row r="206">
          <cell r="G206">
            <v>0.99999998304611759</v>
          </cell>
          <cell r="I206">
            <v>0.99999988425271891</v>
          </cell>
          <cell r="J206">
            <v>1.1574727766606081E-7</v>
          </cell>
          <cell r="K206">
            <v>3.3493584594551795E-15</v>
          </cell>
        </row>
        <row r="207">
          <cell r="G207">
            <v>0.99999998521214295</v>
          </cell>
          <cell r="I207">
            <v>0.99999989904057462</v>
          </cell>
          <cell r="J207">
            <v>1.0095942290138427E-7</v>
          </cell>
          <cell r="K207">
            <v>2.5482015254101004E-15</v>
          </cell>
        </row>
        <row r="208">
          <cell r="G208">
            <v>0.99999998710143756</v>
          </cell>
          <cell r="I208">
            <v>0.99999991193913595</v>
          </cell>
          <cell r="J208">
            <v>8.8060862084162662E-8</v>
          </cell>
          <cell r="K208">
            <v>1.9386790284732299E-15</v>
          </cell>
        </row>
        <row r="209">
          <cell r="G209">
            <v>0.99999998874935603</v>
          </cell>
          <cell r="I209">
            <v>0.99999992318977904</v>
          </cell>
          <cell r="J209">
            <v>7.6810219359373406E-8</v>
          </cell>
          <cell r="K209">
            <v>1.4749525628001976E-15</v>
          </cell>
        </row>
        <row r="210">
          <cell r="G210">
            <v>0.99999999018673658</v>
          </cell>
          <cell r="I210">
            <v>0.9999999330030418</v>
          </cell>
          <cell r="J210">
            <v>6.6996956999223923E-8</v>
          </cell>
          <cell r="K210">
            <v>1.1221481369694765E-15</v>
          </cell>
        </row>
        <row r="211">
          <cell r="G211">
            <v>0.9999999914404778</v>
          </cell>
        </row>
        <row r="212">
          <cell r="G212">
            <v>0.99999999253404115</v>
          </cell>
        </row>
        <row r="213">
          <cell r="G213">
            <v>0.99999999348789093</v>
          </cell>
        </row>
        <row r="214">
          <cell r="G214">
            <v>0.99999999431987696</v>
          </cell>
        </row>
        <row r="215">
          <cell r="G215">
            <v>0.99999999504556869</v>
          </cell>
        </row>
        <row r="216">
          <cell r="G216">
            <v>0.99999999567854636</v>
          </cell>
        </row>
        <row r="217">
          <cell r="G217">
            <v>0.99999999623065461</v>
          </cell>
        </row>
        <row r="218">
          <cell r="G218">
            <v>0.9999999967122255</v>
          </cell>
        </row>
        <row r="219">
          <cell r="G219">
            <v>0.99999999713227128</v>
          </cell>
        </row>
        <row r="220">
          <cell r="G220">
            <v>0.99999999749865187</v>
          </cell>
        </row>
        <row r="221">
          <cell r="G221">
            <v>0.9999999978182238</v>
          </cell>
        </row>
        <row r="222">
          <cell r="G222">
            <v>0.99999999809696705</v>
          </cell>
        </row>
        <row r="223">
          <cell r="G223">
            <v>0.99999999834009823</v>
          </cell>
        </row>
        <row r="224">
          <cell r="G224">
            <v>0.99999999855216726</v>
          </cell>
        </row>
        <row r="225">
          <cell r="G225">
            <v>0.99999999873714207</v>
          </cell>
        </row>
        <row r="226">
          <cell r="G226">
            <v>0.99999999889848457</v>
          </cell>
        </row>
        <row r="227">
          <cell r="G227">
            <v>0.99999999903921399</v>
          </cell>
        </row>
        <row r="228">
          <cell r="G228">
            <v>0.9999999991619638</v>
          </cell>
        </row>
        <row r="229">
          <cell r="G229">
            <v>0.99999999926903127</v>
          </cell>
        </row>
        <row r="230">
          <cell r="G230">
            <v>0.99999999936241968</v>
          </cell>
        </row>
        <row r="231">
          <cell r="G231">
            <v>0.99999999944387685</v>
          </cell>
        </row>
        <row r="232">
          <cell r="G232">
            <v>0.99999999951492713</v>
          </cell>
        </row>
        <row r="233">
          <cell r="G233">
            <v>0.9999999995769</v>
          </cell>
        </row>
        <row r="234">
          <cell r="G234">
            <v>0.99999999963095521</v>
          </cell>
        </row>
        <row r="235">
          <cell r="G235">
            <v>0.99999999967810427</v>
          </cell>
        </row>
        <row r="236">
          <cell r="G236">
            <v>0.99999999971922959</v>
          </cell>
        </row>
        <row r="237">
          <cell r="G237">
            <v>0.9999999997551009</v>
          </cell>
        </row>
        <row r="238">
          <cell r="G238">
            <v>0.99999999978638898</v>
          </cell>
        </row>
        <row r="239">
          <cell r="G239">
            <v>0.99999999981367993</v>
          </cell>
        </row>
        <row r="240">
          <cell r="G240">
            <v>0.99999999983748422</v>
          </cell>
        </row>
        <row r="241">
          <cell r="G241">
            <v>0.99999999985824728</v>
          </cell>
        </row>
        <row r="242">
          <cell r="G242">
            <v>0.99999999987635757</v>
          </cell>
        </row>
        <row r="243">
          <cell r="G243">
            <v>0.99999999989215416</v>
          </cell>
        </row>
        <row r="244">
          <cell r="G244">
            <v>0.99999999990593258</v>
          </cell>
        </row>
        <row r="245">
          <cell r="G245">
            <v>0.99999999991795041</v>
          </cell>
        </row>
        <row r="246">
          <cell r="G246">
            <v>0.99999999992843314</v>
          </cell>
        </row>
        <row r="247">
          <cell r="G247">
            <v>0.9999999999375766</v>
          </cell>
        </row>
        <row r="248">
          <cell r="G248">
            <v>0.99999999994555167</v>
          </cell>
        </row>
        <row r="249">
          <cell r="G249">
            <v>0.99999999995250799</v>
          </cell>
        </row>
        <row r="250">
          <cell r="G250">
            <v>0.99999999995857558</v>
          </cell>
        </row>
        <row r="251">
          <cell r="G251">
            <v>0.99999999996386801</v>
          </cell>
        </row>
        <row r="252">
          <cell r="G252">
            <v>0.99999999996848421</v>
          </cell>
        </row>
        <row r="253">
          <cell r="G253">
            <v>0.99999999997251077</v>
          </cell>
        </row>
        <row r="254">
          <cell r="G254">
            <v>0.99999999997602274</v>
          </cell>
        </row>
        <row r="255">
          <cell r="G255">
            <v>0.99999999997908606</v>
          </cell>
        </row>
        <row r="256">
          <cell r="G256">
            <v>0.99999999998175793</v>
          </cell>
        </row>
        <row r="257">
          <cell r="G257">
            <v>0.99999999998408862</v>
          </cell>
        </row>
        <row r="258">
          <cell r="G258">
            <v>0.99999999998612132</v>
          </cell>
        </row>
        <row r="259">
          <cell r="G259">
            <v>0.99999999998789457</v>
          </cell>
        </row>
        <row r="260">
          <cell r="G260">
            <v>0.99999999998944111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0DB7-1DDE-46ED-848A-9107CFADED95}">
  <sheetPr>
    <tabColor theme="5"/>
  </sheetPr>
  <dimension ref="A1:R404"/>
  <sheetViews>
    <sheetView workbookViewId="0">
      <pane ySplit="3" topLeftCell="A13" activePane="bottomLeft" state="frozen"/>
      <selection pane="bottomLeft" activeCell="B1" sqref="B1"/>
    </sheetView>
  </sheetViews>
  <sheetFormatPr defaultColWidth="10.53125" defaultRowHeight="15.75" x14ac:dyDescent="0.5"/>
  <cols>
    <col min="1" max="1" width="5.796875" customWidth="1"/>
    <col min="2" max="3" width="8.53125" style="47" customWidth="1"/>
    <col min="4" max="6" width="6.796875" customWidth="1"/>
    <col min="7" max="7" width="7.53125" style="45" customWidth="1"/>
    <col min="8" max="8" width="7.53125" style="47" customWidth="1"/>
    <col min="9" max="11" width="7.53125" style="66" customWidth="1"/>
  </cols>
  <sheetData>
    <row r="1" spans="1:18" x14ac:dyDescent="0.5">
      <c r="B1" s="67" t="s">
        <v>150</v>
      </c>
      <c r="C1" s="65"/>
      <c r="D1" s="1"/>
      <c r="E1" s="1"/>
      <c r="F1" s="1"/>
      <c r="G1" s="164"/>
      <c r="H1" s="65"/>
      <c r="I1" s="165"/>
      <c r="J1" s="165"/>
      <c r="K1" s="165"/>
    </row>
    <row r="2" spans="1:18" ht="14.25" x14ac:dyDescent="0.45">
      <c r="B2" s="43" t="s">
        <v>21</v>
      </c>
      <c r="C2" s="44" t="s">
        <v>9</v>
      </c>
      <c r="D2" s="39" t="s">
        <v>7</v>
      </c>
      <c r="E2" s="39" t="s">
        <v>2</v>
      </c>
      <c r="F2" s="39" t="s">
        <v>22</v>
      </c>
      <c r="H2" s="43" t="s">
        <v>23</v>
      </c>
      <c r="I2" s="26"/>
      <c r="J2" s="26"/>
      <c r="K2" s="26"/>
      <c r="M2" s="166"/>
      <c r="N2" s="167"/>
      <c r="O2" s="167"/>
      <c r="P2" s="167"/>
      <c r="Q2" s="167"/>
      <c r="R2" s="167"/>
    </row>
    <row r="3" spans="1:18" ht="27.75" customHeight="1" x14ac:dyDescent="0.5">
      <c r="A3" s="40" t="s">
        <v>12</v>
      </c>
      <c r="B3" s="49">
        <v>0.1</v>
      </c>
      <c r="C3" s="50">
        <f>((1-B3)*B3) * ( (B3*(F4 - E4) + (1-B3)*(E4 - D4) )) / G4</f>
        <v>0</v>
      </c>
      <c r="D3" s="40" t="s">
        <v>13</v>
      </c>
      <c r="E3" s="40" t="s">
        <v>14</v>
      </c>
      <c r="F3" s="40" t="s">
        <v>15</v>
      </c>
      <c r="G3" s="46" t="s">
        <v>16</v>
      </c>
      <c r="H3" s="60" t="s">
        <v>24</v>
      </c>
      <c r="I3" s="61" t="s">
        <v>18</v>
      </c>
      <c r="J3" s="62" t="s">
        <v>25</v>
      </c>
      <c r="K3" s="63" t="s">
        <v>26</v>
      </c>
    </row>
    <row r="4" spans="1:18" x14ac:dyDescent="0.5">
      <c r="A4">
        <v>0</v>
      </c>
      <c r="B4" s="47">
        <f>B3+C3</f>
        <v>0.1</v>
      </c>
      <c r="C4" s="47">
        <f t="shared" ref="C4:C67" si="0">((1-B4)*B4) * ( (B4*(F4 - E4) + (1-B4)*(E4 - D4) )) / G4</f>
        <v>0</v>
      </c>
      <c r="D4" s="55">
        <v>1</v>
      </c>
      <c r="E4" s="55">
        <v>1</v>
      </c>
      <c r="F4" s="55">
        <v>1</v>
      </c>
      <c r="G4" s="45">
        <f t="shared" ref="G4:G67" si="1">(((1-B3)^2)*D4) + (2*(1-B3)*(B3)*E4) + ((B3^2)*F4)</f>
        <v>1</v>
      </c>
      <c r="H4" s="47">
        <f t="shared" ref="H4:H67" si="2">(1-B4)^2 + 2*B4*(1-B4)</f>
        <v>0.9900000000000001</v>
      </c>
      <c r="I4" s="64">
        <f t="shared" ref="I4:I67" si="3">(1-B4)^2</f>
        <v>0.81</v>
      </c>
      <c r="J4" s="64">
        <f t="shared" ref="J4:J67" si="4">2*B4*(1-B4)</f>
        <v>0.18000000000000002</v>
      </c>
      <c r="K4" s="64">
        <f t="shared" ref="K4:K67" si="5">B4^2</f>
        <v>1.0000000000000002E-2</v>
      </c>
      <c r="L4" s="39"/>
    </row>
    <row r="5" spans="1:18" x14ac:dyDescent="0.5">
      <c r="A5">
        <v>1</v>
      </c>
      <c r="B5" s="47">
        <f t="shared" ref="B5:B68" si="6">B4 + C4</f>
        <v>0.1</v>
      </c>
      <c r="C5" s="47">
        <f t="shared" si="0"/>
        <v>0</v>
      </c>
      <c r="D5" s="55">
        <v>1</v>
      </c>
      <c r="E5" s="55">
        <v>1</v>
      </c>
      <c r="F5" s="55">
        <v>1</v>
      </c>
      <c r="G5" s="45">
        <f t="shared" si="1"/>
        <v>1</v>
      </c>
      <c r="H5" s="47">
        <f t="shared" si="2"/>
        <v>0.9900000000000001</v>
      </c>
      <c r="I5" s="64">
        <f t="shared" si="3"/>
        <v>0.81</v>
      </c>
      <c r="J5" s="64">
        <f t="shared" si="4"/>
        <v>0.18000000000000002</v>
      </c>
      <c r="K5" s="64">
        <f t="shared" si="5"/>
        <v>1.0000000000000002E-2</v>
      </c>
    </row>
    <row r="6" spans="1:18" x14ac:dyDescent="0.5">
      <c r="A6">
        <f t="shared" ref="A6:A69" si="7">A5+1</f>
        <v>2</v>
      </c>
      <c r="B6" s="47">
        <f t="shared" si="6"/>
        <v>0.1</v>
      </c>
      <c r="C6" s="47">
        <f t="shared" si="0"/>
        <v>0</v>
      </c>
      <c r="D6" s="55">
        <v>1</v>
      </c>
      <c r="E6" s="55">
        <v>1</v>
      </c>
      <c r="F6" s="55">
        <v>1</v>
      </c>
      <c r="G6" s="45">
        <f t="shared" si="1"/>
        <v>1</v>
      </c>
      <c r="H6" s="47">
        <f t="shared" si="2"/>
        <v>0.9900000000000001</v>
      </c>
      <c r="I6" s="64">
        <f t="shared" si="3"/>
        <v>0.81</v>
      </c>
      <c r="J6" s="64">
        <f t="shared" si="4"/>
        <v>0.18000000000000002</v>
      </c>
      <c r="K6" s="64">
        <f t="shared" si="5"/>
        <v>1.0000000000000002E-2</v>
      </c>
      <c r="L6" s="7"/>
    </row>
    <row r="7" spans="1:18" x14ac:dyDescent="0.5">
      <c r="A7">
        <f t="shared" si="7"/>
        <v>3</v>
      </c>
      <c r="B7" s="47">
        <f t="shared" si="6"/>
        <v>0.1</v>
      </c>
      <c r="C7" s="47">
        <f t="shared" si="0"/>
        <v>0</v>
      </c>
      <c r="D7" s="55">
        <v>1</v>
      </c>
      <c r="E7" s="55">
        <v>1</v>
      </c>
      <c r="F7" s="55">
        <v>1</v>
      </c>
      <c r="G7" s="45">
        <f t="shared" si="1"/>
        <v>1</v>
      </c>
      <c r="H7" s="47">
        <f t="shared" si="2"/>
        <v>0.9900000000000001</v>
      </c>
      <c r="I7" s="64">
        <f t="shared" si="3"/>
        <v>0.81</v>
      </c>
      <c r="J7" s="64">
        <f t="shared" si="4"/>
        <v>0.18000000000000002</v>
      </c>
      <c r="K7" s="64">
        <f t="shared" si="5"/>
        <v>1.0000000000000002E-2</v>
      </c>
      <c r="L7" s="7"/>
    </row>
    <row r="8" spans="1:18" x14ac:dyDescent="0.5">
      <c r="A8">
        <f t="shared" si="7"/>
        <v>4</v>
      </c>
      <c r="B8" s="47">
        <f t="shared" si="6"/>
        <v>0.1</v>
      </c>
      <c r="C8" s="47">
        <f t="shared" si="0"/>
        <v>0</v>
      </c>
      <c r="D8" s="55">
        <v>1</v>
      </c>
      <c r="E8" s="55">
        <v>1</v>
      </c>
      <c r="F8" s="55">
        <v>1</v>
      </c>
      <c r="G8" s="45">
        <f t="shared" si="1"/>
        <v>1</v>
      </c>
      <c r="H8" s="47">
        <f t="shared" si="2"/>
        <v>0.9900000000000001</v>
      </c>
      <c r="I8" s="64">
        <f t="shared" si="3"/>
        <v>0.81</v>
      </c>
      <c r="J8" s="64">
        <f t="shared" si="4"/>
        <v>0.18000000000000002</v>
      </c>
      <c r="K8" s="64">
        <f t="shared" si="5"/>
        <v>1.0000000000000002E-2</v>
      </c>
      <c r="L8" s="7"/>
    </row>
    <row r="9" spans="1:18" x14ac:dyDescent="0.5">
      <c r="A9">
        <f t="shared" si="7"/>
        <v>5</v>
      </c>
      <c r="B9" s="47">
        <f t="shared" si="6"/>
        <v>0.1</v>
      </c>
      <c r="C9" s="47">
        <f t="shared" si="0"/>
        <v>0</v>
      </c>
      <c r="D9" s="55">
        <v>1</v>
      </c>
      <c r="E9" s="55">
        <v>1</v>
      </c>
      <c r="F9" s="55">
        <v>1</v>
      </c>
      <c r="G9" s="45">
        <f t="shared" si="1"/>
        <v>1</v>
      </c>
      <c r="H9" s="47">
        <f t="shared" si="2"/>
        <v>0.9900000000000001</v>
      </c>
      <c r="I9" s="64">
        <f t="shared" si="3"/>
        <v>0.81</v>
      </c>
      <c r="J9" s="64">
        <f t="shared" si="4"/>
        <v>0.18000000000000002</v>
      </c>
      <c r="K9" s="64">
        <f t="shared" si="5"/>
        <v>1.0000000000000002E-2</v>
      </c>
      <c r="L9" s="7"/>
    </row>
    <row r="10" spans="1:18" x14ac:dyDescent="0.5">
      <c r="A10">
        <f t="shared" si="7"/>
        <v>6</v>
      </c>
      <c r="B10" s="47">
        <f t="shared" si="6"/>
        <v>0.1</v>
      </c>
      <c r="C10" s="47">
        <f t="shared" si="0"/>
        <v>0</v>
      </c>
      <c r="D10" s="55">
        <v>1</v>
      </c>
      <c r="E10" s="55">
        <v>1</v>
      </c>
      <c r="F10" s="55">
        <v>1</v>
      </c>
      <c r="G10" s="45">
        <f t="shared" si="1"/>
        <v>1</v>
      </c>
      <c r="H10" s="47">
        <f t="shared" si="2"/>
        <v>0.9900000000000001</v>
      </c>
      <c r="I10" s="64">
        <f t="shared" si="3"/>
        <v>0.81</v>
      </c>
      <c r="J10" s="64">
        <f t="shared" si="4"/>
        <v>0.18000000000000002</v>
      </c>
      <c r="K10" s="64">
        <f t="shared" si="5"/>
        <v>1.0000000000000002E-2</v>
      </c>
      <c r="L10" s="7"/>
    </row>
    <row r="11" spans="1:18" x14ac:dyDescent="0.5">
      <c r="A11">
        <f t="shared" si="7"/>
        <v>7</v>
      </c>
      <c r="B11" s="47">
        <f t="shared" si="6"/>
        <v>0.1</v>
      </c>
      <c r="C11" s="47">
        <f t="shared" si="0"/>
        <v>0</v>
      </c>
      <c r="D11" s="55">
        <v>1</v>
      </c>
      <c r="E11" s="55">
        <v>1</v>
      </c>
      <c r="F11" s="55">
        <v>1</v>
      </c>
      <c r="G11" s="45">
        <f t="shared" si="1"/>
        <v>1</v>
      </c>
      <c r="H11" s="47">
        <f t="shared" si="2"/>
        <v>0.9900000000000001</v>
      </c>
      <c r="I11" s="64">
        <f t="shared" si="3"/>
        <v>0.81</v>
      </c>
      <c r="J11" s="64">
        <f t="shared" si="4"/>
        <v>0.18000000000000002</v>
      </c>
      <c r="K11" s="64">
        <f t="shared" si="5"/>
        <v>1.0000000000000002E-2</v>
      </c>
      <c r="L11" s="7"/>
    </row>
    <row r="12" spans="1:18" x14ac:dyDescent="0.5">
      <c r="A12">
        <f t="shared" si="7"/>
        <v>8</v>
      </c>
      <c r="B12" s="47">
        <f t="shared" si="6"/>
        <v>0.1</v>
      </c>
      <c r="C12" s="47">
        <f t="shared" si="0"/>
        <v>0</v>
      </c>
      <c r="D12" s="55">
        <v>1</v>
      </c>
      <c r="E12" s="55">
        <v>1</v>
      </c>
      <c r="F12" s="55">
        <v>1</v>
      </c>
      <c r="G12" s="45">
        <f t="shared" si="1"/>
        <v>1</v>
      </c>
      <c r="H12" s="47">
        <f t="shared" si="2"/>
        <v>0.9900000000000001</v>
      </c>
      <c r="I12" s="64">
        <f t="shared" si="3"/>
        <v>0.81</v>
      </c>
      <c r="J12" s="64">
        <f t="shared" si="4"/>
        <v>0.18000000000000002</v>
      </c>
      <c r="K12" s="64">
        <f t="shared" si="5"/>
        <v>1.0000000000000002E-2</v>
      </c>
      <c r="L12" s="7"/>
    </row>
    <row r="13" spans="1:18" x14ac:dyDescent="0.5">
      <c r="A13">
        <f t="shared" si="7"/>
        <v>9</v>
      </c>
      <c r="B13" s="47">
        <f t="shared" si="6"/>
        <v>0.1</v>
      </c>
      <c r="C13" s="47">
        <f t="shared" si="0"/>
        <v>0</v>
      </c>
      <c r="D13" s="306">
        <v>1</v>
      </c>
      <c r="E13" s="306">
        <v>1</v>
      </c>
      <c r="F13" s="306">
        <v>1</v>
      </c>
      <c r="G13" s="45">
        <f t="shared" si="1"/>
        <v>1</v>
      </c>
      <c r="H13" s="47">
        <f t="shared" si="2"/>
        <v>0.9900000000000001</v>
      </c>
      <c r="I13" s="64">
        <f t="shared" si="3"/>
        <v>0.81</v>
      </c>
      <c r="J13" s="64">
        <f t="shared" si="4"/>
        <v>0.18000000000000002</v>
      </c>
      <c r="K13" s="64">
        <f t="shared" si="5"/>
        <v>1.0000000000000002E-2</v>
      </c>
      <c r="L13" s="7"/>
    </row>
    <row r="14" spans="1:18" x14ac:dyDescent="0.5">
      <c r="A14">
        <f t="shared" si="7"/>
        <v>10</v>
      </c>
      <c r="B14" s="47">
        <f t="shared" si="6"/>
        <v>0.1</v>
      </c>
      <c r="C14" s="47">
        <f t="shared" si="0"/>
        <v>0</v>
      </c>
      <c r="D14" s="306">
        <v>1</v>
      </c>
      <c r="E14" s="306">
        <v>1</v>
      </c>
      <c r="F14" s="306">
        <v>1</v>
      </c>
      <c r="G14" s="45">
        <f t="shared" si="1"/>
        <v>1</v>
      </c>
      <c r="H14" s="47">
        <f t="shared" si="2"/>
        <v>0.9900000000000001</v>
      </c>
      <c r="I14" s="64">
        <f t="shared" si="3"/>
        <v>0.81</v>
      </c>
      <c r="J14" s="64">
        <f t="shared" si="4"/>
        <v>0.18000000000000002</v>
      </c>
      <c r="K14" s="64">
        <f t="shared" si="5"/>
        <v>1.0000000000000002E-2</v>
      </c>
      <c r="L14" s="7"/>
    </row>
    <row r="15" spans="1:18" x14ac:dyDescent="0.5">
      <c r="A15">
        <f t="shared" si="7"/>
        <v>11</v>
      </c>
      <c r="B15" s="47">
        <f t="shared" si="6"/>
        <v>0.1</v>
      </c>
      <c r="C15" s="47">
        <f t="shared" si="0"/>
        <v>0</v>
      </c>
      <c r="D15" s="306">
        <v>1</v>
      </c>
      <c r="E15" s="306">
        <v>1</v>
      </c>
      <c r="F15" s="306">
        <v>1</v>
      </c>
      <c r="G15" s="45">
        <f t="shared" si="1"/>
        <v>1</v>
      </c>
      <c r="H15" s="47">
        <f t="shared" si="2"/>
        <v>0.9900000000000001</v>
      </c>
      <c r="I15" s="64">
        <f t="shared" si="3"/>
        <v>0.81</v>
      </c>
      <c r="J15" s="64">
        <f t="shared" si="4"/>
        <v>0.18000000000000002</v>
      </c>
      <c r="K15" s="64">
        <f t="shared" si="5"/>
        <v>1.0000000000000002E-2</v>
      </c>
      <c r="L15" s="7"/>
    </row>
    <row r="16" spans="1:18" x14ac:dyDescent="0.5">
      <c r="A16">
        <f t="shared" si="7"/>
        <v>12</v>
      </c>
      <c r="B16" s="47">
        <f t="shared" si="6"/>
        <v>0.1</v>
      </c>
      <c r="C16" s="47">
        <f t="shared" si="0"/>
        <v>0</v>
      </c>
      <c r="D16" s="306">
        <v>1</v>
      </c>
      <c r="E16" s="306">
        <v>1</v>
      </c>
      <c r="F16" s="306">
        <v>1</v>
      </c>
      <c r="G16" s="45">
        <f t="shared" si="1"/>
        <v>1</v>
      </c>
      <c r="H16" s="47">
        <f t="shared" si="2"/>
        <v>0.9900000000000001</v>
      </c>
      <c r="I16" s="64">
        <f t="shared" si="3"/>
        <v>0.81</v>
      </c>
      <c r="J16" s="64">
        <f t="shared" si="4"/>
        <v>0.18000000000000002</v>
      </c>
      <c r="K16" s="64">
        <f t="shared" si="5"/>
        <v>1.0000000000000002E-2</v>
      </c>
      <c r="L16" s="7"/>
    </row>
    <row r="17" spans="1:13" x14ac:dyDescent="0.5">
      <c r="A17">
        <f t="shared" si="7"/>
        <v>13</v>
      </c>
      <c r="B17" s="47">
        <f t="shared" si="6"/>
        <v>0.1</v>
      </c>
      <c r="C17" s="47">
        <f t="shared" si="0"/>
        <v>0</v>
      </c>
      <c r="D17" s="306">
        <v>1</v>
      </c>
      <c r="E17" s="306">
        <v>1</v>
      </c>
      <c r="F17" s="306">
        <v>1</v>
      </c>
      <c r="G17" s="45">
        <f t="shared" si="1"/>
        <v>1</v>
      </c>
      <c r="H17" s="47">
        <f t="shared" si="2"/>
        <v>0.9900000000000001</v>
      </c>
      <c r="I17" s="64">
        <f t="shared" si="3"/>
        <v>0.81</v>
      </c>
      <c r="J17" s="64">
        <f t="shared" si="4"/>
        <v>0.18000000000000002</v>
      </c>
      <c r="K17" s="64">
        <f t="shared" si="5"/>
        <v>1.0000000000000002E-2</v>
      </c>
      <c r="L17" s="7"/>
    </row>
    <row r="18" spans="1:13" x14ac:dyDescent="0.5">
      <c r="A18">
        <f t="shared" si="7"/>
        <v>14</v>
      </c>
      <c r="B18" s="47">
        <f t="shared" si="6"/>
        <v>0.1</v>
      </c>
      <c r="C18" s="47">
        <f t="shared" si="0"/>
        <v>0</v>
      </c>
      <c r="D18" s="306">
        <v>1</v>
      </c>
      <c r="E18" s="306">
        <v>1</v>
      </c>
      <c r="F18" s="306">
        <v>1</v>
      </c>
      <c r="G18" s="45">
        <f t="shared" si="1"/>
        <v>1</v>
      </c>
      <c r="H18" s="47">
        <f t="shared" si="2"/>
        <v>0.9900000000000001</v>
      </c>
      <c r="I18" s="64">
        <f t="shared" si="3"/>
        <v>0.81</v>
      </c>
      <c r="J18" s="64">
        <f t="shared" si="4"/>
        <v>0.18000000000000002</v>
      </c>
      <c r="K18" s="64">
        <f t="shared" si="5"/>
        <v>1.0000000000000002E-2</v>
      </c>
      <c r="L18" s="7"/>
    </row>
    <row r="19" spans="1:13" x14ac:dyDescent="0.5">
      <c r="A19">
        <f t="shared" si="7"/>
        <v>15</v>
      </c>
      <c r="B19" s="47">
        <f t="shared" si="6"/>
        <v>0.1</v>
      </c>
      <c r="C19" s="47">
        <f t="shared" si="0"/>
        <v>0</v>
      </c>
      <c r="D19" s="306">
        <v>1</v>
      </c>
      <c r="E19" s="306">
        <v>1</v>
      </c>
      <c r="F19" s="306">
        <v>1</v>
      </c>
      <c r="G19" s="45">
        <f t="shared" si="1"/>
        <v>1</v>
      </c>
      <c r="H19" s="47">
        <f t="shared" si="2"/>
        <v>0.9900000000000001</v>
      </c>
      <c r="I19" s="64">
        <f t="shared" si="3"/>
        <v>0.81</v>
      </c>
      <c r="J19" s="64">
        <f t="shared" si="4"/>
        <v>0.18000000000000002</v>
      </c>
      <c r="K19" s="64">
        <f t="shared" si="5"/>
        <v>1.0000000000000002E-2</v>
      </c>
      <c r="L19" s="7"/>
    </row>
    <row r="20" spans="1:13" x14ac:dyDescent="0.5">
      <c r="A20">
        <f t="shared" si="7"/>
        <v>16</v>
      </c>
      <c r="B20" s="47">
        <f t="shared" si="6"/>
        <v>0.1</v>
      </c>
      <c r="C20" s="47">
        <f t="shared" si="0"/>
        <v>0</v>
      </c>
      <c r="D20" s="306">
        <v>1</v>
      </c>
      <c r="E20" s="306">
        <v>1</v>
      </c>
      <c r="F20" s="306">
        <v>1</v>
      </c>
      <c r="G20" s="45">
        <f t="shared" si="1"/>
        <v>1</v>
      </c>
      <c r="H20" s="47">
        <f t="shared" si="2"/>
        <v>0.9900000000000001</v>
      </c>
      <c r="I20" s="64">
        <f t="shared" si="3"/>
        <v>0.81</v>
      </c>
      <c r="J20" s="64">
        <f t="shared" si="4"/>
        <v>0.18000000000000002</v>
      </c>
      <c r="K20" s="64">
        <f t="shared" si="5"/>
        <v>1.0000000000000002E-2</v>
      </c>
      <c r="L20" s="7"/>
    </row>
    <row r="21" spans="1:13" x14ac:dyDescent="0.5">
      <c r="A21">
        <f t="shared" si="7"/>
        <v>17</v>
      </c>
      <c r="B21" s="47">
        <f t="shared" si="6"/>
        <v>0.1</v>
      </c>
      <c r="C21" s="47">
        <f t="shared" si="0"/>
        <v>0</v>
      </c>
      <c r="D21" s="306">
        <v>1</v>
      </c>
      <c r="E21" s="306">
        <v>1</v>
      </c>
      <c r="F21" s="306">
        <v>1</v>
      </c>
      <c r="G21" s="45">
        <f t="shared" si="1"/>
        <v>1</v>
      </c>
      <c r="H21" s="47">
        <f t="shared" si="2"/>
        <v>0.9900000000000001</v>
      </c>
      <c r="I21" s="64">
        <f t="shared" si="3"/>
        <v>0.81</v>
      </c>
      <c r="J21" s="64">
        <f t="shared" si="4"/>
        <v>0.18000000000000002</v>
      </c>
      <c r="K21" s="64">
        <f t="shared" si="5"/>
        <v>1.0000000000000002E-2</v>
      </c>
      <c r="L21" s="7"/>
    </row>
    <row r="22" spans="1:13" x14ac:dyDescent="0.5">
      <c r="A22">
        <f t="shared" si="7"/>
        <v>18</v>
      </c>
      <c r="B22" s="47">
        <f t="shared" si="6"/>
        <v>0.1</v>
      </c>
      <c r="C22" s="47">
        <f t="shared" si="0"/>
        <v>0</v>
      </c>
      <c r="D22" s="306">
        <v>1</v>
      </c>
      <c r="E22" s="306">
        <v>1</v>
      </c>
      <c r="F22" s="306">
        <v>1</v>
      </c>
      <c r="G22" s="45">
        <f t="shared" si="1"/>
        <v>1</v>
      </c>
      <c r="H22" s="47">
        <f t="shared" si="2"/>
        <v>0.9900000000000001</v>
      </c>
      <c r="I22" s="64">
        <f t="shared" si="3"/>
        <v>0.81</v>
      </c>
      <c r="J22" s="64">
        <f t="shared" si="4"/>
        <v>0.18000000000000002</v>
      </c>
      <c r="K22" s="64">
        <f t="shared" si="5"/>
        <v>1.0000000000000002E-2</v>
      </c>
      <c r="L22" s="7"/>
    </row>
    <row r="23" spans="1:13" x14ac:dyDescent="0.5">
      <c r="A23">
        <f t="shared" si="7"/>
        <v>19</v>
      </c>
      <c r="B23" s="47">
        <f t="shared" si="6"/>
        <v>0.1</v>
      </c>
      <c r="C23" s="47">
        <f t="shared" si="0"/>
        <v>0</v>
      </c>
      <c r="D23" s="306">
        <v>1</v>
      </c>
      <c r="E23" s="306">
        <v>1</v>
      </c>
      <c r="F23" s="306">
        <v>1</v>
      </c>
      <c r="G23" s="45">
        <f t="shared" si="1"/>
        <v>1</v>
      </c>
      <c r="H23" s="47">
        <f t="shared" si="2"/>
        <v>0.9900000000000001</v>
      </c>
      <c r="I23" s="64">
        <f t="shared" si="3"/>
        <v>0.81</v>
      </c>
      <c r="J23" s="64">
        <f t="shared" si="4"/>
        <v>0.18000000000000002</v>
      </c>
      <c r="K23" s="64">
        <f t="shared" si="5"/>
        <v>1.0000000000000002E-2</v>
      </c>
      <c r="L23" s="7"/>
    </row>
    <row r="24" spans="1:13" x14ac:dyDescent="0.5">
      <c r="A24">
        <f t="shared" si="7"/>
        <v>20</v>
      </c>
      <c r="B24" s="47">
        <f t="shared" si="6"/>
        <v>0.1</v>
      </c>
      <c r="C24" s="47">
        <f t="shared" si="0"/>
        <v>0</v>
      </c>
      <c r="D24" s="306">
        <v>1</v>
      </c>
      <c r="E24" s="306">
        <v>1</v>
      </c>
      <c r="F24" s="306">
        <v>1</v>
      </c>
      <c r="G24" s="45">
        <f t="shared" si="1"/>
        <v>1</v>
      </c>
      <c r="H24" s="47">
        <f t="shared" si="2"/>
        <v>0.9900000000000001</v>
      </c>
      <c r="I24" s="64">
        <f t="shared" si="3"/>
        <v>0.81</v>
      </c>
      <c r="J24" s="64">
        <f t="shared" si="4"/>
        <v>0.18000000000000002</v>
      </c>
      <c r="K24" s="64">
        <f t="shared" si="5"/>
        <v>1.0000000000000002E-2</v>
      </c>
      <c r="L24" s="7"/>
    </row>
    <row r="25" spans="1:13" x14ac:dyDescent="0.5">
      <c r="A25">
        <f t="shared" si="7"/>
        <v>21</v>
      </c>
      <c r="B25" s="47">
        <f t="shared" si="6"/>
        <v>0.1</v>
      </c>
      <c r="C25" s="47">
        <f t="shared" si="0"/>
        <v>0</v>
      </c>
      <c r="D25" s="306">
        <v>1</v>
      </c>
      <c r="E25" s="306">
        <v>1</v>
      </c>
      <c r="F25" s="306">
        <v>1</v>
      </c>
      <c r="G25" s="45">
        <f t="shared" si="1"/>
        <v>1</v>
      </c>
      <c r="H25" s="47">
        <f t="shared" si="2"/>
        <v>0.9900000000000001</v>
      </c>
      <c r="I25" s="64">
        <f t="shared" si="3"/>
        <v>0.81</v>
      </c>
      <c r="J25" s="64">
        <f t="shared" si="4"/>
        <v>0.18000000000000002</v>
      </c>
      <c r="K25" s="64">
        <f t="shared" si="5"/>
        <v>1.0000000000000002E-2</v>
      </c>
      <c r="L25" s="7"/>
    </row>
    <row r="26" spans="1:13" x14ac:dyDescent="0.5">
      <c r="A26">
        <f t="shared" si="7"/>
        <v>22</v>
      </c>
      <c r="B26" s="47">
        <f t="shared" si="6"/>
        <v>0.1</v>
      </c>
      <c r="C26" s="47">
        <f t="shared" si="0"/>
        <v>0</v>
      </c>
      <c r="D26" s="306">
        <v>1</v>
      </c>
      <c r="E26" s="306">
        <v>1</v>
      </c>
      <c r="F26" s="306">
        <v>1</v>
      </c>
      <c r="G26" s="45">
        <f t="shared" si="1"/>
        <v>1</v>
      </c>
      <c r="H26" s="47">
        <f t="shared" si="2"/>
        <v>0.9900000000000001</v>
      </c>
      <c r="I26" s="64">
        <f t="shared" si="3"/>
        <v>0.81</v>
      </c>
      <c r="J26" s="64">
        <f t="shared" si="4"/>
        <v>0.18000000000000002</v>
      </c>
      <c r="K26" s="64">
        <f t="shared" si="5"/>
        <v>1.0000000000000002E-2</v>
      </c>
      <c r="L26" s="7"/>
    </row>
    <row r="27" spans="1:13" x14ac:dyDescent="0.5">
      <c r="A27">
        <f t="shared" si="7"/>
        <v>23</v>
      </c>
      <c r="B27" s="47">
        <f t="shared" si="6"/>
        <v>0.1</v>
      </c>
      <c r="C27" s="47">
        <f t="shared" si="0"/>
        <v>0</v>
      </c>
      <c r="D27" s="306">
        <v>1</v>
      </c>
      <c r="E27" s="306">
        <v>1</v>
      </c>
      <c r="F27" s="306">
        <v>1</v>
      </c>
      <c r="G27" s="45">
        <f t="shared" si="1"/>
        <v>1</v>
      </c>
      <c r="H27" s="47">
        <f t="shared" si="2"/>
        <v>0.9900000000000001</v>
      </c>
      <c r="I27" s="64">
        <f t="shared" si="3"/>
        <v>0.81</v>
      </c>
      <c r="J27" s="64">
        <f t="shared" si="4"/>
        <v>0.18000000000000002</v>
      </c>
      <c r="K27" s="64">
        <f t="shared" si="5"/>
        <v>1.0000000000000002E-2</v>
      </c>
      <c r="L27" s="7"/>
    </row>
    <row r="28" spans="1:13" x14ac:dyDescent="0.5">
      <c r="A28">
        <f t="shared" si="7"/>
        <v>24</v>
      </c>
      <c r="B28" s="47">
        <f t="shared" si="6"/>
        <v>0.1</v>
      </c>
      <c r="C28" s="47">
        <f t="shared" si="0"/>
        <v>0</v>
      </c>
      <c r="D28" s="306">
        <v>1</v>
      </c>
      <c r="E28" s="306">
        <v>1</v>
      </c>
      <c r="F28" s="306">
        <v>1</v>
      </c>
      <c r="G28" s="45">
        <f t="shared" si="1"/>
        <v>1</v>
      </c>
      <c r="H28" s="47">
        <f t="shared" si="2"/>
        <v>0.9900000000000001</v>
      </c>
      <c r="I28" s="64">
        <f t="shared" si="3"/>
        <v>0.81</v>
      </c>
      <c r="J28" s="64">
        <f t="shared" si="4"/>
        <v>0.18000000000000002</v>
      </c>
      <c r="K28" s="64">
        <f t="shared" si="5"/>
        <v>1.0000000000000002E-2</v>
      </c>
      <c r="L28" s="7"/>
    </row>
    <row r="29" spans="1:13" x14ac:dyDescent="0.5">
      <c r="A29">
        <f t="shared" si="7"/>
        <v>25</v>
      </c>
      <c r="B29" s="47">
        <f t="shared" si="6"/>
        <v>0.1</v>
      </c>
      <c r="C29" s="47">
        <f t="shared" si="0"/>
        <v>0</v>
      </c>
      <c r="D29" s="306">
        <v>1</v>
      </c>
      <c r="E29" s="306">
        <v>1</v>
      </c>
      <c r="F29" s="306">
        <v>1</v>
      </c>
      <c r="G29" s="45">
        <f t="shared" si="1"/>
        <v>1</v>
      </c>
      <c r="H29" s="47">
        <f t="shared" si="2"/>
        <v>0.9900000000000001</v>
      </c>
      <c r="I29" s="64">
        <f t="shared" si="3"/>
        <v>0.81</v>
      </c>
      <c r="J29" s="64">
        <f t="shared" si="4"/>
        <v>0.18000000000000002</v>
      </c>
      <c r="K29" s="64">
        <f t="shared" si="5"/>
        <v>1.0000000000000002E-2</v>
      </c>
      <c r="L29" s="7"/>
    </row>
    <row r="30" spans="1:13" x14ac:dyDescent="0.5">
      <c r="A30">
        <f t="shared" si="7"/>
        <v>26</v>
      </c>
      <c r="B30" s="47">
        <f t="shared" si="6"/>
        <v>0.1</v>
      </c>
      <c r="C30" s="47">
        <f t="shared" si="0"/>
        <v>0</v>
      </c>
      <c r="D30" s="306">
        <v>1</v>
      </c>
      <c r="E30" s="306">
        <v>1</v>
      </c>
      <c r="F30" s="306">
        <v>1</v>
      </c>
      <c r="G30" s="45">
        <f t="shared" si="1"/>
        <v>1</v>
      </c>
      <c r="H30" s="47">
        <f t="shared" si="2"/>
        <v>0.9900000000000001</v>
      </c>
      <c r="I30" s="64">
        <f t="shared" si="3"/>
        <v>0.81</v>
      </c>
      <c r="J30" s="64">
        <f t="shared" si="4"/>
        <v>0.18000000000000002</v>
      </c>
      <c r="K30" s="64">
        <f t="shared" si="5"/>
        <v>1.0000000000000002E-2</v>
      </c>
      <c r="L30" s="7"/>
    </row>
    <row r="31" spans="1:13" x14ac:dyDescent="0.5">
      <c r="A31">
        <f t="shared" si="7"/>
        <v>27</v>
      </c>
      <c r="B31" s="47">
        <f t="shared" si="6"/>
        <v>0.1</v>
      </c>
      <c r="C31" s="47">
        <f t="shared" si="0"/>
        <v>0</v>
      </c>
      <c r="D31" s="306">
        <v>1</v>
      </c>
      <c r="E31" s="306">
        <v>1</v>
      </c>
      <c r="F31" s="306">
        <v>1</v>
      </c>
      <c r="G31" s="45">
        <f t="shared" si="1"/>
        <v>1</v>
      </c>
      <c r="H31" s="47">
        <f t="shared" si="2"/>
        <v>0.9900000000000001</v>
      </c>
      <c r="I31" s="64">
        <f t="shared" si="3"/>
        <v>0.81</v>
      </c>
      <c r="J31" s="64">
        <f t="shared" si="4"/>
        <v>0.18000000000000002</v>
      </c>
      <c r="K31" s="64">
        <f t="shared" si="5"/>
        <v>1.0000000000000002E-2</v>
      </c>
      <c r="L31" s="7"/>
    </row>
    <row r="32" spans="1:13" x14ac:dyDescent="0.5">
      <c r="A32">
        <f t="shared" si="7"/>
        <v>28</v>
      </c>
      <c r="B32" s="47">
        <f t="shared" si="6"/>
        <v>0.1</v>
      </c>
      <c r="C32" s="47">
        <f t="shared" si="0"/>
        <v>0</v>
      </c>
      <c r="D32" s="306">
        <v>1</v>
      </c>
      <c r="E32" s="306">
        <v>1</v>
      </c>
      <c r="F32" s="306">
        <v>1</v>
      </c>
      <c r="G32" s="45">
        <f t="shared" si="1"/>
        <v>1</v>
      </c>
      <c r="H32" s="47">
        <f t="shared" si="2"/>
        <v>0.9900000000000001</v>
      </c>
      <c r="I32" s="64">
        <f t="shared" si="3"/>
        <v>0.81</v>
      </c>
      <c r="J32" s="64">
        <f t="shared" si="4"/>
        <v>0.18000000000000002</v>
      </c>
      <c r="K32" s="64">
        <f t="shared" si="5"/>
        <v>1.0000000000000002E-2</v>
      </c>
      <c r="L32" s="7"/>
      <c r="M32" s="10" t="s">
        <v>27</v>
      </c>
    </row>
    <row r="33" spans="1:12" x14ac:dyDescent="0.5">
      <c r="A33">
        <f t="shared" si="7"/>
        <v>29</v>
      </c>
      <c r="B33" s="47">
        <f t="shared" si="6"/>
        <v>0.1</v>
      </c>
      <c r="C33" s="47">
        <f t="shared" si="0"/>
        <v>0</v>
      </c>
      <c r="D33" s="306">
        <v>1</v>
      </c>
      <c r="E33" s="306">
        <v>1</v>
      </c>
      <c r="F33" s="306">
        <v>1</v>
      </c>
      <c r="G33" s="45">
        <f t="shared" si="1"/>
        <v>1</v>
      </c>
      <c r="H33" s="47">
        <f t="shared" si="2"/>
        <v>0.9900000000000001</v>
      </c>
      <c r="I33" s="64">
        <f t="shared" si="3"/>
        <v>0.81</v>
      </c>
      <c r="J33" s="64">
        <f t="shared" si="4"/>
        <v>0.18000000000000002</v>
      </c>
      <c r="K33" s="64">
        <f t="shared" si="5"/>
        <v>1.0000000000000002E-2</v>
      </c>
      <c r="L33" s="7"/>
    </row>
    <row r="34" spans="1:12" x14ac:dyDescent="0.5">
      <c r="A34">
        <f t="shared" si="7"/>
        <v>30</v>
      </c>
      <c r="B34" s="47">
        <f t="shared" si="6"/>
        <v>0.1</v>
      </c>
      <c r="C34" s="47">
        <f t="shared" si="0"/>
        <v>0</v>
      </c>
      <c r="D34" s="306">
        <v>1</v>
      </c>
      <c r="E34" s="306">
        <v>1</v>
      </c>
      <c r="F34" s="306">
        <v>1</v>
      </c>
      <c r="G34" s="45">
        <f t="shared" si="1"/>
        <v>1</v>
      </c>
      <c r="H34" s="47">
        <f t="shared" si="2"/>
        <v>0.9900000000000001</v>
      </c>
      <c r="I34" s="64">
        <f t="shared" si="3"/>
        <v>0.81</v>
      </c>
      <c r="J34" s="64">
        <f t="shared" si="4"/>
        <v>0.18000000000000002</v>
      </c>
      <c r="K34" s="64">
        <f t="shared" si="5"/>
        <v>1.0000000000000002E-2</v>
      </c>
      <c r="L34" s="7"/>
    </row>
    <row r="35" spans="1:12" x14ac:dyDescent="0.5">
      <c r="A35">
        <f t="shared" si="7"/>
        <v>31</v>
      </c>
      <c r="B35" s="47">
        <f t="shared" si="6"/>
        <v>0.1</v>
      </c>
      <c r="C35" s="47">
        <f t="shared" si="0"/>
        <v>0</v>
      </c>
      <c r="D35" s="306">
        <v>1</v>
      </c>
      <c r="E35" s="306">
        <v>1</v>
      </c>
      <c r="F35" s="306">
        <v>1</v>
      </c>
      <c r="G35" s="45">
        <f t="shared" si="1"/>
        <v>1</v>
      </c>
      <c r="H35" s="47">
        <f t="shared" si="2"/>
        <v>0.9900000000000001</v>
      </c>
      <c r="I35" s="64">
        <f t="shared" si="3"/>
        <v>0.81</v>
      </c>
      <c r="J35" s="64">
        <f t="shared" si="4"/>
        <v>0.18000000000000002</v>
      </c>
      <c r="K35" s="64">
        <f t="shared" si="5"/>
        <v>1.0000000000000002E-2</v>
      </c>
      <c r="L35" s="7"/>
    </row>
    <row r="36" spans="1:12" x14ac:dyDescent="0.5">
      <c r="A36">
        <f t="shared" si="7"/>
        <v>32</v>
      </c>
      <c r="B36" s="47">
        <f t="shared" si="6"/>
        <v>0.1</v>
      </c>
      <c r="C36" s="47">
        <f t="shared" si="0"/>
        <v>0</v>
      </c>
      <c r="D36" s="306">
        <v>1</v>
      </c>
      <c r="E36" s="306">
        <v>1</v>
      </c>
      <c r="F36" s="306">
        <v>1</v>
      </c>
      <c r="G36" s="45">
        <f t="shared" si="1"/>
        <v>1</v>
      </c>
      <c r="H36" s="47">
        <f t="shared" si="2"/>
        <v>0.9900000000000001</v>
      </c>
      <c r="I36" s="64">
        <f t="shared" si="3"/>
        <v>0.81</v>
      </c>
      <c r="J36" s="64">
        <f t="shared" si="4"/>
        <v>0.18000000000000002</v>
      </c>
      <c r="K36" s="64">
        <f t="shared" si="5"/>
        <v>1.0000000000000002E-2</v>
      </c>
      <c r="L36" s="7"/>
    </row>
    <row r="37" spans="1:12" x14ac:dyDescent="0.5">
      <c r="A37">
        <f t="shared" si="7"/>
        <v>33</v>
      </c>
      <c r="B37" s="47">
        <f t="shared" si="6"/>
        <v>0.1</v>
      </c>
      <c r="C37" s="47">
        <f t="shared" si="0"/>
        <v>0</v>
      </c>
      <c r="D37" s="306">
        <v>1</v>
      </c>
      <c r="E37" s="306">
        <v>1</v>
      </c>
      <c r="F37" s="306">
        <v>1</v>
      </c>
      <c r="G37" s="45">
        <f t="shared" si="1"/>
        <v>1</v>
      </c>
      <c r="H37" s="47">
        <f t="shared" si="2"/>
        <v>0.9900000000000001</v>
      </c>
      <c r="I37" s="64">
        <f t="shared" si="3"/>
        <v>0.81</v>
      </c>
      <c r="J37" s="64">
        <f t="shared" si="4"/>
        <v>0.18000000000000002</v>
      </c>
      <c r="K37" s="64">
        <f t="shared" si="5"/>
        <v>1.0000000000000002E-2</v>
      </c>
      <c r="L37" s="7"/>
    </row>
    <row r="38" spans="1:12" x14ac:dyDescent="0.5">
      <c r="A38">
        <f t="shared" si="7"/>
        <v>34</v>
      </c>
      <c r="B38" s="47">
        <f t="shared" si="6"/>
        <v>0.1</v>
      </c>
      <c r="C38" s="47">
        <f t="shared" si="0"/>
        <v>0</v>
      </c>
      <c r="D38" s="306">
        <v>1</v>
      </c>
      <c r="E38" s="306">
        <v>1</v>
      </c>
      <c r="F38" s="306">
        <v>1</v>
      </c>
      <c r="G38" s="45">
        <f t="shared" si="1"/>
        <v>1</v>
      </c>
      <c r="H38" s="47">
        <f t="shared" si="2"/>
        <v>0.9900000000000001</v>
      </c>
      <c r="I38" s="64">
        <f t="shared" si="3"/>
        <v>0.81</v>
      </c>
      <c r="J38" s="64">
        <f t="shared" si="4"/>
        <v>0.18000000000000002</v>
      </c>
      <c r="K38" s="64">
        <f t="shared" si="5"/>
        <v>1.0000000000000002E-2</v>
      </c>
      <c r="L38" s="7"/>
    </row>
    <row r="39" spans="1:12" x14ac:dyDescent="0.5">
      <c r="A39">
        <f t="shared" si="7"/>
        <v>35</v>
      </c>
      <c r="B39" s="47">
        <f t="shared" si="6"/>
        <v>0.1</v>
      </c>
      <c r="C39" s="47">
        <f t="shared" si="0"/>
        <v>0</v>
      </c>
      <c r="D39" s="306">
        <v>1</v>
      </c>
      <c r="E39" s="306">
        <v>1</v>
      </c>
      <c r="F39" s="306">
        <v>1</v>
      </c>
      <c r="G39" s="45">
        <f t="shared" si="1"/>
        <v>1</v>
      </c>
      <c r="H39" s="47">
        <f t="shared" si="2"/>
        <v>0.9900000000000001</v>
      </c>
      <c r="I39" s="64">
        <f t="shared" si="3"/>
        <v>0.81</v>
      </c>
      <c r="J39" s="64">
        <f t="shared" si="4"/>
        <v>0.18000000000000002</v>
      </c>
      <c r="K39" s="64">
        <f t="shared" si="5"/>
        <v>1.0000000000000002E-2</v>
      </c>
      <c r="L39" s="7"/>
    </row>
    <row r="40" spans="1:12" x14ac:dyDescent="0.5">
      <c r="A40">
        <f t="shared" si="7"/>
        <v>36</v>
      </c>
      <c r="B40" s="47">
        <f t="shared" si="6"/>
        <v>0.1</v>
      </c>
      <c r="C40" s="47">
        <f t="shared" si="0"/>
        <v>0</v>
      </c>
      <c r="D40" s="306">
        <v>1</v>
      </c>
      <c r="E40" s="306">
        <v>1</v>
      </c>
      <c r="F40" s="306">
        <v>1</v>
      </c>
      <c r="G40" s="45">
        <f t="shared" si="1"/>
        <v>1</v>
      </c>
      <c r="H40" s="47">
        <f t="shared" si="2"/>
        <v>0.9900000000000001</v>
      </c>
      <c r="I40" s="64">
        <f t="shared" si="3"/>
        <v>0.81</v>
      </c>
      <c r="J40" s="64">
        <f t="shared" si="4"/>
        <v>0.18000000000000002</v>
      </c>
      <c r="K40" s="64">
        <f t="shared" si="5"/>
        <v>1.0000000000000002E-2</v>
      </c>
      <c r="L40" s="7"/>
    </row>
    <row r="41" spans="1:12" x14ac:dyDescent="0.5">
      <c r="A41">
        <f t="shared" si="7"/>
        <v>37</v>
      </c>
      <c r="B41" s="47">
        <f t="shared" si="6"/>
        <v>0.1</v>
      </c>
      <c r="C41" s="47">
        <f t="shared" si="0"/>
        <v>0</v>
      </c>
      <c r="D41" s="306">
        <v>1</v>
      </c>
      <c r="E41" s="306">
        <v>1</v>
      </c>
      <c r="F41" s="306">
        <v>1</v>
      </c>
      <c r="G41" s="45">
        <f t="shared" si="1"/>
        <v>1</v>
      </c>
      <c r="H41" s="47">
        <f t="shared" si="2"/>
        <v>0.9900000000000001</v>
      </c>
      <c r="I41" s="64">
        <f t="shared" si="3"/>
        <v>0.81</v>
      </c>
      <c r="J41" s="64">
        <f t="shared" si="4"/>
        <v>0.18000000000000002</v>
      </c>
      <c r="K41" s="64">
        <f t="shared" si="5"/>
        <v>1.0000000000000002E-2</v>
      </c>
      <c r="L41" s="7"/>
    </row>
    <row r="42" spans="1:12" x14ac:dyDescent="0.5">
      <c r="A42">
        <f t="shared" si="7"/>
        <v>38</v>
      </c>
      <c r="B42" s="47">
        <f t="shared" si="6"/>
        <v>0.1</v>
      </c>
      <c r="C42" s="47">
        <f t="shared" si="0"/>
        <v>0</v>
      </c>
      <c r="D42" s="306">
        <v>1</v>
      </c>
      <c r="E42" s="306">
        <v>1</v>
      </c>
      <c r="F42" s="306">
        <v>1</v>
      </c>
      <c r="G42" s="45">
        <f t="shared" si="1"/>
        <v>1</v>
      </c>
      <c r="H42" s="47">
        <f t="shared" si="2"/>
        <v>0.9900000000000001</v>
      </c>
      <c r="I42" s="64">
        <f t="shared" si="3"/>
        <v>0.81</v>
      </c>
      <c r="J42" s="64">
        <f t="shared" si="4"/>
        <v>0.18000000000000002</v>
      </c>
      <c r="K42" s="64">
        <f t="shared" si="5"/>
        <v>1.0000000000000002E-2</v>
      </c>
      <c r="L42" s="7"/>
    </row>
    <row r="43" spans="1:12" x14ac:dyDescent="0.5">
      <c r="A43">
        <f t="shared" si="7"/>
        <v>39</v>
      </c>
      <c r="B43" s="47">
        <f t="shared" si="6"/>
        <v>0.1</v>
      </c>
      <c r="C43" s="47">
        <f t="shared" si="0"/>
        <v>0</v>
      </c>
      <c r="D43" s="306">
        <v>1</v>
      </c>
      <c r="E43" s="306">
        <v>1</v>
      </c>
      <c r="F43" s="306">
        <v>1</v>
      </c>
      <c r="G43" s="45">
        <f t="shared" si="1"/>
        <v>1</v>
      </c>
      <c r="H43" s="47">
        <f t="shared" si="2"/>
        <v>0.9900000000000001</v>
      </c>
      <c r="I43" s="64">
        <f t="shared" si="3"/>
        <v>0.81</v>
      </c>
      <c r="J43" s="64">
        <f t="shared" si="4"/>
        <v>0.18000000000000002</v>
      </c>
      <c r="K43" s="64">
        <f t="shared" si="5"/>
        <v>1.0000000000000002E-2</v>
      </c>
      <c r="L43" s="7"/>
    </row>
    <row r="44" spans="1:12" x14ac:dyDescent="0.5">
      <c r="A44">
        <f t="shared" si="7"/>
        <v>40</v>
      </c>
      <c r="B44" s="47">
        <f t="shared" si="6"/>
        <v>0.1</v>
      </c>
      <c r="C44" s="47">
        <f t="shared" si="0"/>
        <v>0</v>
      </c>
      <c r="D44" s="306">
        <v>1</v>
      </c>
      <c r="E44" s="306">
        <v>1</v>
      </c>
      <c r="F44" s="306">
        <v>1</v>
      </c>
      <c r="G44" s="45">
        <f t="shared" si="1"/>
        <v>1</v>
      </c>
      <c r="H44" s="47">
        <f t="shared" si="2"/>
        <v>0.9900000000000001</v>
      </c>
      <c r="I44" s="64">
        <f t="shared" si="3"/>
        <v>0.81</v>
      </c>
      <c r="J44" s="64">
        <f t="shared" si="4"/>
        <v>0.18000000000000002</v>
      </c>
      <c r="K44" s="64">
        <f t="shared" si="5"/>
        <v>1.0000000000000002E-2</v>
      </c>
      <c r="L44" s="7"/>
    </row>
    <row r="45" spans="1:12" x14ac:dyDescent="0.5">
      <c r="A45">
        <f t="shared" si="7"/>
        <v>41</v>
      </c>
      <c r="B45" s="47">
        <f t="shared" si="6"/>
        <v>0.1</v>
      </c>
      <c r="C45" s="47">
        <f t="shared" si="0"/>
        <v>0</v>
      </c>
      <c r="D45" s="306">
        <v>1</v>
      </c>
      <c r="E45" s="306">
        <v>1</v>
      </c>
      <c r="F45" s="306">
        <v>1</v>
      </c>
      <c r="G45" s="45">
        <f t="shared" si="1"/>
        <v>1</v>
      </c>
      <c r="H45" s="47">
        <f t="shared" si="2"/>
        <v>0.9900000000000001</v>
      </c>
      <c r="I45" s="64">
        <f t="shared" si="3"/>
        <v>0.81</v>
      </c>
      <c r="J45" s="64">
        <f t="shared" si="4"/>
        <v>0.18000000000000002</v>
      </c>
      <c r="K45" s="64">
        <f t="shared" si="5"/>
        <v>1.0000000000000002E-2</v>
      </c>
      <c r="L45" s="7"/>
    </row>
    <row r="46" spans="1:12" x14ac:dyDescent="0.5">
      <c r="A46">
        <f t="shared" si="7"/>
        <v>42</v>
      </c>
      <c r="B46" s="47">
        <f t="shared" si="6"/>
        <v>0.1</v>
      </c>
      <c r="C46" s="47">
        <f t="shared" si="0"/>
        <v>0</v>
      </c>
      <c r="D46" s="306">
        <v>1</v>
      </c>
      <c r="E46" s="306">
        <v>1</v>
      </c>
      <c r="F46" s="306">
        <v>1</v>
      </c>
      <c r="G46" s="45">
        <f t="shared" si="1"/>
        <v>1</v>
      </c>
      <c r="H46" s="47">
        <f t="shared" si="2"/>
        <v>0.9900000000000001</v>
      </c>
      <c r="I46" s="64">
        <f t="shared" si="3"/>
        <v>0.81</v>
      </c>
      <c r="J46" s="64">
        <f t="shared" si="4"/>
        <v>0.18000000000000002</v>
      </c>
      <c r="K46" s="64">
        <f t="shared" si="5"/>
        <v>1.0000000000000002E-2</v>
      </c>
      <c r="L46" s="7"/>
    </row>
    <row r="47" spans="1:12" x14ac:dyDescent="0.5">
      <c r="A47">
        <f t="shared" si="7"/>
        <v>43</v>
      </c>
      <c r="B47" s="47">
        <f t="shared" si="6"/>
        <v>0.1</v>
      </c>
      <c r="C47" s="47">
        <f t="shared" si="0"/>
        <v>0</v>
      </c>
      <c r="D47" s="306">
        <v>1</v>
      </c>
      <c r="E47" s="306">
        <v>1</v>
      </c>
      <c r="F47" s="306">
        <v>1</v>
      </c>
      <c r="G47" s="45">
        <f t="shared" si="1"/>
        <v>1</v>
      </c>
      <c r="H47" s="47">
        <f t="shared" si="2"/>
        <v>0.9900000000000001</v>
      </c>
      <c r="I47" s="64">
        <f t="shared" si="3"/>
        <v>0.81</v>
      </c>
      <c r="J47" s="64">
        <f t="shared" si="4"/>
        <v>0.18000000000000002</v>
      </c>
      <c r="K47" s="64">
        <f t="shared" si="5"/>
        <v>1.0000000000000002E-2</v>
      </c>
      <c r="L47" s="7"/>
    </row>
    <row r="48" spans="1:12" x14ac:dyDescent="0.5">
      <c r="A48">
        <f t="shared" si="7"/>
        <v>44</v>
      </c>
      <c r="B48" s="47">
        <f t="shared" si="6"/>
        <v>0.1</v>
      </c>
      <c r="C48" s="47">
        <f t="shared" si="0"/>
        <v>0</v>
      </c>
      <c r="D48" s="306">
        <v>1</v>
      </c>
      <c r="E48" s="306">
        <v>1</v>
      </c>
      <c r="F48" s="306">
        <v>1</v>
      </c>
      <c r="G48" s="45">
        <f t="shared" si="1"/>
        <v>1</v>
      </c>
      <c r="H48" s="47">
        <f t="shared" si="2"/>
        <v>0.9900000000000001</v>
      </c>
      <c r="I48" s="64">
        <f t="shared" si="3"/>
        <v>0.81</v>
      </c>
      <c r="J48" s="64">
        <f t="shared" si="4"/>
        <v>0.18000000000000002</v>
      </c>
      <c r="K48" s="64">
        <f t="shared" si="5"/>
        <v>1.0000000000000002E-2</v>
      </c>
      <c r="L48" s="7"/>
    </row>
    <row r="49" spans="1:12" x14ac:dyDescent="0.5">
      <c r="A49">
        <f t="shared" si="7"/>
        <v>45</v>
      </c>
      <c r="B49" s="47">
        <f t="shared" si="6"/>
        <v>0.1</v>
      </c>
      <c r="C49" s="47">
        <f t="shared" si="0"/>
        <v>0</v>
      </c>
      <c r="D49" s="306">
        <v>1</v>
      </c>
      <c r="E49" s="306">
        <v>1</v>
      </c>
      <c r="F49" s="306">
        <v>1</v>
      </c>
      <c r="G49" s="45">
        <f t="shared" si="1"/>
        <v>1</v>
      </c>
      <c r="H49" s="47">
        <f t="shared" si="2"/>
        <v>0.9900000000000001</v>
      </c>
      <c r="I49" s="64">
        <f t="shared" si="3"/>
        <v>0.81</v>
      </c>
      <c r="J49" s="64">
        <f t="shared" si="4"/>
        <v>0.18000000000000002</v>
      </c>
      <c r="K49" s="64">
        <f t="shared" si="5"/>
        <v>1.0000000000000002E-2</v>
      </c>
      <c r="L49" s="7"/>
    </row>
    <row r="50" spans="1:12" x14ac:dyDescent="0.5">
      <c r="A50">
        <f t="shared" si="7"/>
        <v>46</v>
      </c>
      <c r="B50" s="47">
        <f t="shared" si="6"/>
        <v>0.1</v>
      </c>
      <c r="C50" s="47">
        <f t="shared" si="0"/>
        <v>0</v>
      </c>
      <c r="D50" s="306">
        <v>1</v>
      </c>
      <c r="E50" s="306">
        <v>1</v>
      </c>
      <c r="F50" s="306">
        <v>1</v>
      </c>
      <c r="G50" s="45">
        <f t="shared" si="1"/>
        <v>1</v>
      </c>
      <c r="H50" s="47">
        <f t="shared" si="2"/>
        <v>0.9900000000000001</v>
      </c>
      <c r="I50" s="64">
        <f t="shared" si="3"/>
        <v>0.81</v>
      </c>
      <c r="J50" s="64">
        <f t="shared" si="4"/>
        <v>0.18000000000000002</v>
      </c>
      <c r="K50" s="64">
        <f t="shared" si="5"/>
        <v>1.0000000000000002E-2</v>
      </c>
      <c r="L50" s="7"/>
    </row>
    <row r="51" spans="1:12" x14ac:dyDescent="0.5">
      <c r="A51">
        <f t="shared" si="7"/>
        <v>47</v>
      </c>
      <c r="B51" s="47">
        <f t="shared" si="6"/>
        <v>0.1</v>
      </c>
      <c r="C51" s="47">
        <f t="shared" si="0"/>
        <v>0</v>
      </c>
      <c r="D51" s="306">
        <v>1</v>
      </c>
      <c r="E51" s="306">
        <v>1</v>
      </c>
      <c r="F51" s="306">
        <v>1</v>
      </c>
      <c r="G51" s="45">
        <f t="shared" si="1"/>
        <v>1</v>
      </c>
      <c r="H51" s="47">
        <f t="shared" si="2"/>
        <v>0.9900000000000001</v>
      </c>
      <c r="I51" s="64">
        <f t="shared" si="3"/>
        <v>0.81</v>
      </c>
      <c r="J51" s="64">
        <f t="shared" si="4"/>
        <v>0.18000000000000002</v>
      </c>
      <c r="K51" s="64">
        <f t="shared" si="5"/>
        <v>1.0000000000000002E-2</v>
      </c>
      <c r="L51" s="7"/>
    </row>
    <row r="52" spans="1:12" x14ac:dyDescent="0.5">
      <c r="A52">
        <f t="shared" si="7"/>
        <v>48</v>
      </c>
      <c r="B52" s="47">
        <f t="shared" si="6"/>
        <v>0.1</v>
      </c>
      <c r="C52" s="47">
        <f t="shared" si="0"/>
        <v>0</v>
      </c>
      <c r="D52" s="306">
        <v>1</v>
      </c>
      <c r="E52" s="306">
        <v>1</v>
      </c>
      <c r="F52" s="306">
        <v>1</v>
      </c>
      <c r="G52" s="45">
        <f t="shared" si="1"/>
        <v>1</v>
      </c>
      <c r="H52" s="47">
        <f t="shared" si="2"/>
        <v>0.9900000000000001</v>
      </c>
      <c r="I52" s="64">
        <f t="shared" si="3"/>
        <v>0.81</v>
      </c>
      <c r="J52" s="64">
        <f t="shared" si="4"/>
        <v>0.18000000000000002</v>
      </c>
      <c r="K52" s="64">
        <f t="shared" si="5"/>
        <v>1.0000000000000002E-2</v>
      </c>
      <c r="L52" s="7"/>
    </row>
    <row r="53" spans="1:12" x14ac:dyDescent="0.5">
      <c r="A53">
        <f t="shared" si="7"/>
        <v>49</v>
      </c>
      <c r="B53" s="47">
        <f t="shared" si="6"/>
        <v>0.1</v>
      </c>
      <c r="C53" s="47">
        <f t="shared" si="0"/>
        <v>0</v>
      </c>
      <c r="D53" s="306">
        <v>1</v>
      </c>
      <c r="E53" s="306">
        <v>1</v>
      </c>
      <c r="F53" s="306">
        <v>1</v>
      </c>
      <c r="G53" s="45">
        <f t="shared" si="1"/>
        <v>1</v>
      </c>
      <c r="H53" s="47">
        <f t="shared" si="2"/>
        <v>0.9900000000000001</v>
      </c>
      <c r="I53" s="64">
        <f t="shared" si="3"/>
        <v>0.81</v>
      </c>
      <c r="J53" s="64">
        <f t="shared" si="4"/>
        <v>0.18000000000000002</v>
      </c>
      <c r="K53" s="64">
        <f t="shared" si="5"/>
        <v>1.0000000000000002E-2</v>
      </c>
      <c r="L53" s="7"/>
    </row>
    <row r="54" spans="1:12" x14ac:dyDescent="0.5">
      <c r="A54">
        <f t="shared" si="7"/>
        <v>50</v>
      </c>
      <c r="B54" s="47">
        <f t="shared" si="6"/>
        <v>0.1</v>
      </c>
      <c r="C54" s="47">
        <f t="shared" si="0"/>
        <v>0</v>
      </c>
      <c r="D54" s="306">
        <v>1</v>
      </c>
      <c r="E54" s="306">
        <v>1</v>
      </c>
      <c r="F54" s="306">
        <v>1</v>
      </c>
      <c r="G54" s="45">
        <f t="shared" si="1"/>
        <v>1</v>
      </c>
      <c r="H54" s="47">
        <f t="shared" si="2"/>
        <v>0.9900000000000001</v>
      </c>
      <c r="I54" s="64">
        <f t="shared" si="3"/>
        <v>0.81</v>
      </c>
      <c r="J54" s="64">
        <f t="shared" si="4"/>
        <v>0.18000000000000002</v>
      </c>
      <c r="K54" s="64">
        <f t="shared" si="5"/>
        <v>1.0000000000000002E-2</v>
      </c>
      <c r="L54" s="7"/>
    </row>
    <row r="55" spans="1:12" x14ac:dyDescent="0.5">
      <c r="A55">
        <f t="shared" si="7"/>
        <v>51</v>
      </c>
      <c r="B55" s="47">
        <f t="shared" si="6"/>
        <v>0.1</v>
      </c>
      <c r="C55" s="47">
        <f t="shared" si="0"/>
        <v>0</v>
      </c>
      <c r="D55" s="306">
        <v>1</v>
      </c>
      <c r="E55" s="306">
        <v>1</v>
      </c>
      <c r="F55" s="306">
        <v>1</v>
      </c>
      <c r="G55" s="45">
        <f t="shared" si="1"/>
        <v>1</v>
      </c>
      <c r="H55" s="47">
        <f t="shared" si="2"/>
        <v>0.9900000000000001</v>
      </c>
      <c r="I55" s="64">
        <f t="shared" si="3"/>
        <v>0.81</v>
      </c>
      <c r="J55" s="64">
        <f t="shared" si="4"/>
        <v>0.18000000000000002</v>
      </c>
      <c r="K55" s="64">
        <f t="shared" si="5"/>
        <v>1.0000000000000002E-2</v>
      </c>
      <c r="L55" s="7"/>
    </row>
    <row r="56" spans="1:12" x14ac:dyDescent="0.5">
      <c r="A56">
        <f t="shared" si="7"/>
        <v>52</v>
      </c>
      <c r="B56" s="47">
        <f t="shared" si="6"/>
        <v>0.1</v>
      </c>
      <c r="C56" s="47">
        <f t="shared" si="0"/>
        <v>0</v>
      </c>
      <c r="D56" s="306">
        <v>1</v>
      </c>
      <c r="E56" s="306">
        <v>1</v>
      </c>
      <c r="F56" s="306">
        <v>1</v>
      </c>
      <c r="G56" s="45">
        <f t="shared" si="1"/>
        <v>1</v>
      </c>
      <c r="H56" s="47">
        <f t="shared" si="2"/>
        <v>0.9900000000000001</v>
      </c>
      <c r="I56" s="64">
        <f t="shared" si="3"/>
        <v>0.81</v>
      </c>
      <c r="J56" s="64">
        <f t="shared" si="4"/>
        <v>0.18000000000000002</v>
      </c>
      <c r="K56" s="64">
        <f t="shared" si="5"/>
        <v>1.0000000000000002E-2</v>
      </c>
      <c r="L56" s="7"/>
    </row>
    <row r="57" spans="1:12" x14ac:dyDescent="0.5">
      <c r="A57">
        <f t="shared" si="7"/>
        <v>53</v>
      </c>
      <c r="B57" s="47">
        <f t="shared" si="6"/>
        <v>0.1</v>
      </c>
      <c r="C57" s="47">
        <f t="shared" si="0"/>
        <v>0</v>
      </c>
      <c r="D57" s="306">
        <v>1</v>
      </c>
      <c r="E57" s="306">
        <v>1</v>
      </c>
      <c r="F57" s="306">
        <v>1</v>
      </c>
      <c r="G57" s="45">
        <f t="shared" si="1"/>
        <v>1</v>
      </c>
      <c r="H57" s="47">
        <f t="shared" si="2"/>
        <v>0.9900000000000001</v>
      </c>
      <c r="I57" s="64">
        <f t="shared" si="3"/>
        <v>0.81</v>
      </c>
      <c r="J57" s="64">
        <f t="shared" si="4"/>
        <v>0.18000000000000002</v>
      </c>
      <c r="K57" s="64">
        <f t="shared" si="5"/>
        <v>1.0000000000000002E-2</v>
      </c>
      <c r="L57" s="7"/>
    </row>
    <row r="58" spans="1:12" x14ac:dyDescent="0.5">
      <c r="A58">
        <f t="shared" si="7"/>
        <v>54</v>
      </c>
      <c r="B58" s="47">
        <f t="shared" si="6"/>
        <v>0.1</v>
      </c>
      <c r="C58" s="47">
        <f t="shared" si="0"/>
        <v>0</v>
      </c>
      <c r="D58" s="306">
        <v>1</v>
      </c>
      <c r="E58" s="306">
        <v>1</v>
      </c>
      <c r="F58" s="306">
        <v>1</v>
      </c>
      <c r="G58" s="45">
        <f t="shared" si="1"/>
        <v>1</v>
      </c>
      <c r="H58" s="47">
        <f t="shared" si="2"/>
        <v>0.9900000000000001</v>
      </c>
      <c r="I58" s="64">
        <f t="shared" si="3"/>
        <v>0.81</v>
      </c>
      <c r="J58" s="64">
        <f t="shared" si="4"/>
        <v>0.18000000000000002</v>
      </c>
      <c r="K58" s="64">
        <f t="shared" si="5"/>
        <v>1.0000000000000002E-2</v>
      </c>
      <c r="L58" s="7"/>
    </row>
    <row r="59" spans="1:12" x14ac:dyDescent="0.5">
      <c r="A59">
        <f t="shared" si="7"/>
        <v>55</v>
      </c>
      <c r="B59" s="47">
        <f t="shared" si="6"/>
        <v>0.1</v>
      </c>
      <c r="C59" s="47">
        <f t="shared" si="0"/>
        <v>0</v>
      </c>
      <c r="D59" s="306">
        <v>1</v>
      </c>
      <c r="E59" s="306">
        <v>1</v>
      </c>
      <c r="F59" s="306">
        <v>1</v>
      </c>
      <c r="G59" s="45">
        <f t="shared" si="1"/>
        <v>1</v>
      </c>
      <c r="H59" s="47">
        <f t="shared" si="2"/>
        <v>0.9900000000000001</v>
      </c>
      <c r="I59" s="64">
        <f t="shared" si="3"/>
        <v>0.81</v>
      </c>
      <c r="J59" s="64">
        <f t="shared" si="4"/>
        <v>0.18000000000000002</v>
      </c>
      <c r="K59" s="64">
        <f t="shared" si="5"/>
        <v>1.0000000000000002E-2</v>
      </c>
      <c r="L59" s="7"/>
    </row>
    <row r="60" spans="1:12" x14ac:dyDescent="0.5">
      <c r="A60">
        <f t="shared" si="7"/>
        <v>56</v>
      </c>
      <c r="B60" s="47">
        <f t="shared" si="6"/>
        <v>0.1</v>
      </c>
      <c r="C60" s="47">
        <f t="shared" si="0"/>
        <v>0</v>
      </c>
      <c r="D60" s="306">
        <v>1</v>
      </c>
      <c r="E60" s="306">
        <v>1</v>
      </c>
      <c r="F60" s="306">
        <v>1</v>
      </c>
      <c r="G60" s="45">
        <f t="shared" si="1"/>
        <v>1</v>
      </c>
      <c r="H60" s="47">
        <f t="shared" si="2"/>
        <v>0.9900000000000001</v>
      </c>
      <c r="I60" s="64">
        <f t="shared" si="3"/>
        <v>0.81</v>
      </c>
      <c r="J60" s="64">
        <f t="shared" si="4"/>
        <v>0.18000000000000002</v>
      </c>
      <c r="K60" s="64">
        <f t="shared" si="5"/>
        <v>1.0000000000000002E-2</v>
      </c>
      <c r="L60" s="7"/>
    </row>
    <row r="61" spans="1:12" x14ac:dyDescent="0.5">
      <c r="A61">
        <f t="shared" si="7"/>
        <v>57</v>
      </c>
      <c r="B61" s="47">
        <f t="shared" si="6"/>
        <v>0.1</v>
      </c>
      <c r="C61" s="47">
        <f t="shared" si="0"/>
        <v>0</v>
      </c>
      <c r="D61" s="306">
        <v>1</v>
      </c>
      <c r="E61" s="306">
        <v>1</v>
      </c>
      <c r="F61" s="306">
        <v>1</v>
      </c>
      <c r="G61" s="45">
        <f t="shared" si="1"/>
        <v>1</v>
      </c>
      <c r="H61" s="47">
        <f t="shared" si="2"/>
        <v>0.9900000000000001</v>
      </c>
      <c r="I61" s="64">
        <f t="shared" si="3"/>
        <v>0.81</v>
      </c>
      <c r="J61" s="64">
        <f t="shared" si="4"/>
        <v>0.18000000000000002</v>
      </c>
      <c r="K61" s="64">
        <f t="shared" si="5"/>
        <v>1.0000000000000002E-2</v>
      </c>
      <c r="L61" s="7"/>
    </row>
    <row r="62" spans="1:12" x14ac:dyDescent="0.5">
      <c r="A62">
        <f t="shared" si="7"/>
        <v>58</v>
      </c>
      <c r="B62" s="47">
        <f t="shared" si="6"/>
        <v>0.1</v>
      </c>
      <c r="C62" s="47">
        <f t="shared" si="0"/>
        <v>0</v>
      </c>
      <c r="D62" s="306">
        <v>1</v>
      </c>
      <c r="E62" s="306">
        <v>1</v>
      </c>
      <c r="F62" s="306">
        <v>1</v>
      </c>
      <c r="G62" s="45">
        <f t="shared" si="1"/>
        <v>1</v>
      </c>
      <c r="H62" s="47">
        <f t="shared" si="2"/>
        <v>0.9900000000000001</v>
      </c>
      <c r="I62" s="64">
        <f t="shared" si="3"/>
        <v>0.81</v>
      </c>
      <c r="J62" s="64">
        <f t="shared" si="4"/>
        <v>0.18000000000000002</v>
      </c>
      <c r="K62" s="64">
        <f t="shared" si="5"/>
        <v>1.0000000000000002E-2</v>
      </c>
      <c r="L62" s="7"/>
    </row>
    <row r="63" spans="1:12" x14ac:dyDescent="0.5">
      <c r="A63">
        <f t="shared" si="7"/>
        <v>59</v>
      </c>
      <c r="B63" s="47">
        <f t="shared" si="6"/>
        <v>0.1</v>
      </c>
      <c r="C63" s="47">
        <f t="shared" si="0"/>
        <v>0</v>
      </c>
      <c r="D63" s="306">
        <v>1</v>
      </c>
      <c r="E63" s="306">
        <v>1</v>
      </c>
      <c r="F63" s="306">
        <v>1</v>
      </c>
      <c r="G63" s="45">
        <f t="shared" si="1"/>
        <v>1</v>
      </c>
      <c r="H63" s="47">
        <f t="shared" si="2"/>
        <v>0.9900000000000001</v>
      </c>
      <c r="I63" s="64">
        <f t="shared" si="3"/>
        <v>0.81</v>
      </c>
      <c r="J63" s="64">
        <f t="shared" si="4"/>
        <v>0.18000000000000002</v>
      </c>
      <c r="K63" s="64">
        <f t="shared" si="5"/>
        <v>1.0000000000000002E-2</v>
      </c>
      <c r="L63" s="7"/>
    </row>
    <row r="64" spans="1:12" x14ac:dyDescent="0.5">
      <c r="A64">
        <f t="shared" si="7"/>
        <v>60</v>
      </c>
      <c r="B64" s="47">
        <f t="shared" si="6"/>
        <v>0.1</v>
      </c>
      <c r="C64" s="47">
        <f t="shared" si="0"/>
        <v>0</v>
      </c>
      <c r="D64" s="306">
        <v>1</v>
      </c>
      <c r="E64" s="306">
        <v>1</v>
      </c>
      <c r="F64" s="306">
        <v>1</v>
      </c>
      <c r="G64" s="45">
        <f t="shared" si="1"/>
        <v>1</v>
      </c>
      <c r="H64" s="47">
        <f t="shared" si="2"/>
        <v>0.9900000000000001</v>
      </c>
      <c r="I64" s="64">
        <f t="shared" si="3"/>
        <v>0.81</v>
      </c>
      <c r="J64" s="64">
        <f t="shared" si="4"/>
        <v>0.18000000000000002</v>
      </c>
      <c r="K64" s="64">
        <f t="shared" si="5"/>
        <v>1.0000000000000002E-2</v>
      </c>
      <c r="L64" s="7"/>
    </row>
    <row r="65" spans="1:12" x14ac:dyDescent="0.5">
      <c r="A65">
        <f t="shared" si="7"/>
        <v>61</v>
      </c>
      <c r="B65" s="47">
        <f t="shared" si="6"/>
        <v>0.1</v>
      </c>
      <c r="C65" s="47">
        <f t="shared" si="0"/>
        <v>0</v>
      </c>
      <c r="D65" s="306">
        <v>1</v>
      </c>
      <c r="E65" s="306">
        <v>1</v>
      </c>
      <c r="F65" s="306">
        <v>1</v>
      </c>
      <c r="G65" s="45">
        <f t="shared" si="1"/>
        <v>1</v>
      </c>
      <c r="H65" s="47">
        <f t="shared" si="2"/>
        <v>0.9900000000000001</v>
      </c>
      <c r="I65" s="64">
        <f t="shared" si="3"/>
        <v>0.81</v>
      </c>
      <c r="J65" s="64">
        <f t="shared" si="4"/>
        <v>0.18000000000000002</v>
      </c>
      <c r="K65" s="64">
        <f t="shared" si="5"/>
        <v>1.0000000000000002E-2</v>
      </c>
      <c r="L65" s="7"/>
    </row>
    <row r="66" spans="1:12" x14ac:dyDescent="0.5">
      <c r="A66">
        <f t="shared" si="7"/>
        <v>62</v>
      </c>
      <c r="B66" s="47">
        <f t="shared" si="6"/>
        <v>0.1</v>
      </c>
      <c r="C66" s="47">
        <f t="shared" si="0"/>
        <v>0</v>
      </c>
      <c r="D66" s="306">
        <v>1</v>
      </c>
      <c r="E66" s="306">
        <v>1</v>
      </c>
      <c r="F66" s="306">
        <v>1</v>
      </c>
      <c r="G66" s="45">
        <f t="shared" si="1"/>
        <v>1</v>
      </c>
      <c r="H66" s="47">
        <f t="shared" si="2"/>
        <v>0.9900000000000001</v>
      </c>
      <c r="I66" s="64">
        <f t="shared" si="3"/>
        <v>0.81</v>
      </c>
      <c r="J66" s="64">
        <f t="shared" si="4"/>
        <v>0.18000000000000002</v>
      </c>
      <c r="K66" s="64">
        <f t="shared" si="5"/>
        <v>1.0000000000000002E-2</v>
      </c>
      <c r="L66" s="7"/>
    </row>
    <row r="67" spans="1:12" x14ac:dyDescent="0.5">
      <c r="A67">
        <f t="shared" si="7"/>
        <v>63</v>
      </c>
      <c r="B67" s="47">
        <f t="shared" si="6"/>
        <v>0.1</v>
      </c>
      <c r="C67" s="47">
        <f t="shared" si="0"/>
        <v>0</v>
      </c>
      <c r="D67" s="306">
        <v>1</v>
      </c>
      <c r="E67" s="306">
        <v>1</v>
      </c>
      <c r="F67" s="306">
        <v>1</v>
      </c>
      <c r="G67" s="45">
        <f t="shared" si="1"/>
        <v>1</v>
      </c>
      <c r="H67" s="47">
        <f t="shared" si="2"/>
        <v>0.9900000000000001</v>
      </c>
      <c r="I67" s="64">
        <f t="shared" si="3"/>
        <v>0.81</v>
      </c>
      <c r="J67" s="64">
        <f t="shared" si="4"/>
        <v>0.18000000000000002</v>
      </c>
      <c r="K67" s="64">
        <f t="shared" si="5"/>
        <v>1.0000000000000002E-2</v>
      </c>
      <c r="L67" s="7"/>
    </row>
    <row r="68" spans="1:12" x14ac:dyDescent="0.5">
      <c r="A68">
        <f t="shared" si="7"/>
        <v>64</v>
      </c>
      <c r="B68" s="47">
        <f t="shared" si="6"/>
        <v>0.1</v>
      </c>
      <c r="C68" s="47">
        <f t="shared" ref="C68:C131" si="8">((1-B68)*B68) * ( (B68*(F68 - E68) + (1-B68)*(E68 - D68) )) / G68</f>
        <v>0</v>
      </c>
      <c r="D68" s="306">
        <v>1</v>
      </c>
      <c r="E68" s="306">
        <v>1</v>
      </c>
      <c r="F68" s="306">
        <v>1</v>
      </c>
      <c r="G68" s="45">
        <f t="shared" ref="G68:G131" si="9">(((1-B67)^2)*D68) + (2*(1-B67)*(B67)*E68) + ((B67^2)*F68)</f>
        <v>1</v>
      </c>
      <c r="H68" s="47">
        <f t="shared" ref="H68:H131" si="10">(1-B68)^2 + 2*B68*(1-B68)</f>
        <v>0.9900000000000001</v>
      </c>
      <c r="I68" s="64">
        <f t="shared" ref="I68:I131" si="11">(1-B68)^2</f>
        <v>0.81</v>
      </c>
      <c r="J68" s="64">
        <f t="shared" ref="J68:J131" si="12">2*B68*(1-B68)</f>
        <v>0.18000000000000002</v>
      </c>
      <c r="K68" s="64">
        <f t="shared" ref="K68:K131" si="13">B68^2</f>
        <v>1.0000000000000002E-2</v>
      </c>
      <c r="L68" s="7"/>
    </row>
    <row r="69" spans="1:12" x14ac:dyDescent="0.5">
      <c r="A69">
        <f t="shared" si="7"/>
        <v>65</v>
      </c>
      <c r="B69" s="47">
        <f t="shared" ref="B69:B132" si="14">B68 + C68</f>
        <v>0.1</v>
      </c>
      <c r="C69" s="47">
        <f t="shared" si="8"/>
        <v>0</v>
      </c>
      <c r="D69" s="306">
        <v>1</v>
      </c>
      <c r="E69" s="306">
        <v>1</v>
      </c>
      <c r="F69" s="306">
        <v>1</v>
      </c>
      <c r="G69" s="45">
        <f t="shared" si="9"/>
        <v>1</v>
      </c>
      <c r="H69" s="47">
        <f t="shared" si="10"/>
        <v>0.9900000000000001</v>
      </c>
      <c r="I69" s="64">
        <f t="shared" si="11"/>
        <v>0.81</v>
      </c>
      <c r="J69" s="64">
        <f t="shared" si="12"/>
        <v>0.18000000000000002</v>
      </c>
      <c r="K69" s="64">
        <f t="shared" si="13"/>
        <v>1.0000000000000002E-2</v>
      </c>
      <c r="L69" s="7"/>
    </row>
    <row r="70" spans="1:12" x14ac:dyDescent="0.5">
      <c r="A70">
        <f t="shared" ref="A70:A133" si="15">A69+1</f>
        <v>66</v>
      </c>
      <c r="B70" s="47">
        <f t="shared" si="14"/>
        <v>0.1</v>
      </c>
      <c r="C70" s="47">
        <f t="shared" si="8"/>
        <v>0</v>
      </c>
      <c r="D70" s="306">
        <v>1</v>
      </c>
      <c r="E70" s="306">
        <v>1</v>
      </c>
      <c r="F70" s="306">
        <v>1</v>
      </c>
      <c r="G70" s="45">
        <f t="shared" si="9"/>
        <v>1</v>
      </c>
      <c r="H70" s="47">
        <f t="shared" si="10"/>
        <v>0.9900000000000001</v>
      </c>
      <c r="I70" s="64">
        <f t="shared" si="11"/>
        <v>0.81</v>
      </c>
      <c r="J70" s="64">
        <f t="shared" si="12"/>
        <v>0.18000000000000002</v>
      </c>
      <c r="K70" s="64">
        <f t="shared" si="13"/>
        <v>1.0000000000000002E-2</v>
      </c>
      <c r="L70" s="7"/>
    </row>
    <row r="71" spans="1:12" x14ac:dyDescent="0.5">
      <c r="A71">
        <f t="shared" si="15"/>
        <v>67</v>
      </c>
      <c r="B71" s="47">
        <f t="shared" si="14"/>
        <v>0.1</v>
      </c>
      <c r="C71" s="47">
        <f t="shared" si="8"/>
        <v>0</v>
      </c>
      <c r="D71" s="306">
        <v>1</v>
      </c>
      <c r="E71" s="306">
        <v>1</v>
      </c>
      <c r="F71" s="306">
        <v>1</v>
      </c>
      <c r="G71" s="45">
        <f t="shared" si="9"/>
        <v>1</v>
      </c>
      <c r="H71" s="47">
        <f t="shared" si="10"/>
        <v>0.9900000000000001</v>
      </c>
      <c r="I71" s="64">
        <f t="shared" si="11"/>
        <v>0.81</v>
      </c>
      <c r="J71" s="64">
        <f t="shared" si="12"/>
        <v>0.18000000000000002</v>
      </c>
      <c r="K71" s="64">
        <f t="shared" si="13"/>
        <v>1.0000000000000002E-2</v>
      </c>
      <c r="L71" s="7"/>
    </row>
    <row r="72" spans="1:12" x14ac:dyDescent="0.5">
      <c r="A72">
        <f t="shared" si="15"/>
        <v>68</v>
      </c>
      <c r="B72" s="47">
        <f t="shared" si="14"/>
        <v>0.1</v>
      </c>
      <c r="C72" s="47">
        <f t="shared" si="8"/>
        <v>0</v>
      </c>
      <c r="D72" s="306">
        <v>1</v>
      </c>
      <c r="E72" s="306">
        <v>1</v>
      </c>
      <c r="F72" s="306">
        <v>1</v>
      </c>
      <c r="G72" s="45">
        <f t="shared" si="9"/>
        <v>1</v>
      </c>
      <c r="H72" s="47">
        <f t="shared" si="10"/>
        <v>0.9900000000000001</v>
      </c>
      <c r="I72" s="64">
        <f t="shared" si="11"/>
        <v>0.81</v>
      </c>
      <c r="J72" s="64">
        <f t="shared" si="12"/>
        <v>0.18000000000000002</v>
      </c>
      <c r="K72" s="64">
        <f t="shared" si="13"/>
        <v>1.0000000000000002E-2</v>
      </c>
      <c r="L72" s="7"/>
    </row>
    <row r="73" spans="1:12" x14ac:dyDescent="0.5">
      <c r="A73">
        <f t="shared" si="15"/>
        <v>69</v>
      </c>
      <c r="B73" s="47">
        <f t="shared" si="14"/>
        <v>0.1</v>
      </c>
      <c r="C73" s="47">
        <f t="shared" si="8"/>
        <v>0</v>
      </c>
      <c r="D73" s="306">
        <v>1</v>
      </c>
      <c r="E73" s="306">
        <v>1</v>
      </c>
      <c r="F73" s="306">
        <v>1</v>
      </c>
      <c r="G73" s="45">
        <f t="shared" si="9"/>
        <v>1</v>
      </c>
      <c r="H73" s="47">
        <f t="shared" si="10"/>
        <v>0.9900000000000001</v>
      </c>
      <c r="I73" s="64">
        <f t="shared" si="11"/>
        <v>0.81</v>
      </c>
      <c r="J73" s="64">
        <f t="shared" si="12"/>
        <v>0.18000000000000002</v>
      </c>
      <c r="K73" s="64">
        <f t="shared" si="13"/>
        <v>1.0000000000000002E-2</v>
      </c>
      <c r="L73" s="7"/>
    </row>
    <row r="74" spans="1:12" x14ac:dyDescent="0.5">
      <c r="A74">
        <f t="shared" si="15"/>
        <v>70</v>
      </c>
      <c r="B74" s="47">
        <f t="shared" si="14"/>
        <v>0.1</v>
      </c>
      <c r="C74" s="47">
        <f t="shared" si="8"/>
        <v>0</v>
      </c>
      <c r="D74" s="306">
        <v>1</v>
      </c>
      <c r="E74" s="306">
        <v>1</v>
      </c>
      <c r="F74" s="306">
        <v>1</v>
      </c>
      <c r="G74" s="45">
        <f t="shared" si="9"/>
        <v>1</v>
      </c>
      <c r="H74" s="47">
        <f t="shared" si="10"/>
        <v>0.9900000000000001</v>
      </c>
      <c r="I74" s="64">
        <f t="shared" si="11"/>
        <v>0.81</v>
      </c>
      <c r="J74" s="64">
        <f t="shared" si="12"/>
        <v>0.18000000000000002</v>
      </c>
      <c r="K74" s="64">
        <f t="shared" si="13"/>
        <v>1.0000000000000002E-2</v>
      </c>
      <c r="L74" s="7"/>
    </row>
    <row r="75" spans="1:12" x14ac:dyDescent="0.5">
      <c r="A75">
        <f t="shared" si="15"/>
        <v>71</v>
      </c>
      <c r="B75" s="47">
        <f t="shared" si="14"/>
        <v>0.1</v>
      </c>
      <c r="C75" s="47">
        <f t="shared" si="8"/>
        <v>0</v>
      </c>
      <c r="D75" s="306">
        <v>1</v>
      </c>
      <c r="E75" s="306">
        <v>1</v>
      </c>
      <c r="F75" s="306">
        <v>1</v>
      </c>
      <c r="G75" s="45">
        <f t="shared" si="9"/>
        <v>1</v>
      </c>
      <c r="H75" s="47">
        <f t="shared" si="10"/>
        <v>0.9900000000000001</v>
      </c>
      <c r="I75" s="64">
        <f t="shared" si="11"/>
        <v>0.81</v>
      </c>
      <c r="J75" s="64">
        <f t="shared" si="12"/>
        <v>0.18000000000000002</v>
      </c>
      <c r="K75" s="64">
        <f t="shared" si="13"/>
        <v>1.0000000000000002E-2</v>
      </c>
      <c r="L75" s="7"/>
    </row>
    <row r="76" spans="1:12" x14ac:dyDescent="0.5">
      <c r="A76">
        <f t="shared" si="15"/>
        <v>72</v>
      </c>
      <c r="B76" s="47">
        <f t="shared" si="14"/>
        <v>0.1</v>
      </c>
      <c r="C76" s="47">
        <f t="shared" si="8"/>
        <v>0</v>
      </c>
      <c r="D76" s="306">
        <v>1</v>
      </c>
      <c r="E76" s="306">
        <v>1</v>
      </c>
      <c r="F76" s="306">
        <v>1</v>
      </c>
      <c r="G76" s="45">
        <f t="shared" si="9"/>
        <v>1</v>
      </c>
      <c r="H76" s="47">
        <f t="shared" si="10"/>
        <v>0.9900000000000001</v>
      </c>
      <c r="I76" s="64">
        <f t="shared" si="11"/>
        <v>0.81</v>
      </c>
      <c r="J76" s="64">
        <f t="shared" si="12"/>
        <v>0.18000000000000002</v>
      </c>
      <c r="K76" s="64">
        <f t="shared" si="13"/>
        <v>1.0000000000000002E-2</v>
      </c>
      <c r="L76" s="7"/>
    </row>
    <row r="77" spans="1:12" x14ac:dyDescent="0.5">
      <c r="A77">
        <f t="shared" si="15"/>
        <v>73</v>
      </c>
      <c r="B77" s="47">
        <f t="shared" si="14"/>
        <v>0.1</v>
      </c>
      <c r="C77" s="47">
        <f t="shared" si="8"/>
        <v>0</v>
      </c>
      <c r="D77" s="306">
        <v>1</v>
      </c>
      <c r="E77" s="306">
        <v>1</v>
      </c>
      <c r="F77" s="306">
        <v>1</v>
      </c>
      <c r="G77" s="45">
        <f t="shared" si="9"/>
        <v>1</v>
      </c>
      <c r="H77" s="47">
        <f t="shared" si="10"/>
        <v>0.9900000000000001</v>
      </c>
      <c r="I77" s="64">
        <f t="shared" si="11"/>
        <v>0.81</v>
      </c>
      <c r="J77" s="64">
        <f t="shared" si="12"/>
        <v>0.18000000000000002</v>
      </c>
      <c r="K77" s="64">
        <f t="shared" si="13"/>
        <v>1.0000000000000002E-2</v>
      </c>
      <c r="L77" s="7"/>
    </row>
    <row r="78" spans="1:12" x14ac:dyDescent="0.5">
      <c r="A78">
        <f t="shared" si="15"/>
        <v>74</v>
      </c>
      <c r="B78" s="47">
        <f t="shared" si="14"/>
        <v>0.1</v>
      </c>
      <c r="C78" s="47">
        <f t="shared" si="8"/>
        <v>0</v>
      </c>
      <c r="D78" s="306">
        <v>1</v>
      </c>
      <c r="E78" s="306">
        <v>1</v>
      </c>
      <c r="F78" s="306">
        <v>1</v>
      </c>
      <c r="G78" s="45">
        <f t="shared" si="9"/>
        <v>1</v>
      </c>
      <c r="H78" s="47">
        <f t="shared" si="10"/>
        <v>0.9900000000000001</v>
      </c>
      <c r="I78" s="64">
        <f t="shared" si="11"/>
        <v>0.81</v>
      </c>
      <c r="J78" s="64">
        <f t="shared" si="12"/>
        <v>0.18000000000000002</v>
      </c>
      <c r="K78" s="64">
        <f t="shared" si="13"/>
        <v>1.0000000000000002E-2</v>
      </c>
      <c r="L78" s="7"/>
    </row>
    <row r="79" spans="1:12" x14ac:dyDescent="0.5">
      <c r="A79">
        <f t="shared" si="15"/>
        <v>75</v>
      </c>
      <c r="B79" s="47">
        <f t="shared" si="14"/>
        <v>0.1</v>
      </c>
      <c r="C79" s="47">
        <f t="shared" si="8"/>
        <v>0</v>
      </c>
      <c r="D79" s="306">
        <v>1</v>
      </c>
      <c r="E79" s="306">
        <v>1</v>
      </c>
      <c r="F79" s="306">
        <v>1</v>
      </c>
      <c r="G79" s="45">
        <f t="shared" si="9"/>
        <v>1</v>
      </c>
      <c r="H79" s="47">
        <f t="shared" si="10"/>
        <v>0.9900000000000001</v>
      </c>
      <c r="I79" s="64">
        <f t="shared" si="11"/>
        <v>0.81</v>
      </c>
      <c r="J79" s="64">
        <f t="shared" si="12"/>
        <v>0.18000000000000002</v>
      </c>
      <c r="K79" s="64">
        <f t="shared" si="13"/>
        <v>1.0000000000000002E-2</v>
      </c>
      <c r="L79" s="7"/>
    </row>
    <row r="80" spans="1:12" x14ac:dyDescent="0.5">
      <c r="A80">
        <f t="shared" si="15"/>
        <v>76</v>
      </c>
      <c r="B80" s="47">
        <f t="shared" si="14"/>
        <v>0.1</v>
      </c>
      <c r="C80" s="47">
        <f t="shared" si="8"/>
        <v>0</v>
      </c>
      <c r="D80" s="306">
        <v>1</v>
      </c>
      <c r="E80" s="306">
        <v>1</v>
      </c>
      <c r="F80" s="306">
        <v>1</v>
      </c>
      <c r="G80" s="45">
        <f t="shared" si="9"/>
        <v>1</v>
      </c>
      <c r="H80" s="47">
        <f t="shared" si="10"/>
        <v>0.9900000000000001</v>
      </c>
      <c r="I80" s="64">
        <f t="shared" si="11"/>
        <v>0.81</v>
      </c>
      <c r="J80" s="64">
        <f t="shared" si="12"/>
        <v>0.18000000000000002</v>
      </c>
      <c r="K80" s="64">
        <f t="shared" si="13"/>
        <v>1.0000000000000002E-2</v>
      </c>
      <c r="L80" s="7"/>
    </row>
    <row r="81" spans="1:12" x14ac:dyDescent="0.5">
      <c r="A81">
        <f t="shared" si="15"/>
        <v>77</v>
      </c>
      <c r="B81" s="47">
        <f t="shared" si="14"/>
        <v>0.1</v>
      </c>
      <c r="C81" s="47">
        <f t="shared" si="8"/>
        <v>0</v>
      </c>
      <c r="D81" s="306">
        <v>1</v>
      </c>
      <c r="E81" s="306">
        <v>1</v>
      </c>
      <c r="F81" s="306">
        <v>1</v>
      </c>
      <c r="G81" s="45">
        <f t="shared" si="9"/>
        <v>1</v>
      </c>
      <c r="H81" s="47">
        <f t="shared" si="10"/>
        <v>0.9900000000000001</v>
      </c>
      <c r="I81" s="64">
        <f t="shared" si="11"/>
        <v>0.81</v>
      </c>
      <c r="J81" s="64">
        <f t="shared" si="12"/>
        <v>0.18000000000000002</v>
      </c>
      <c r="K81" s="64">
        <f t="shared" si="13"/>
        <v>1.0000000000000002E-2</v>
      </c>
      <c r="L81" s="7"/>
    </row>
    <row r="82" spans="1:12" x14ac:dyDescent="0.5">
      <c r="A82">
        <f t="shared" si="15"/>
        <v>78</v>
      </c>
      <c r="B82" s="47">
        <f t="shared" si="14"/>
        <v>0.1</v>
      </c>
      <c r="C82" s="47">
        <f t="shared" si="8"/>
        <v>0</v>
      </c>
      <c r="D82" s="306">
        <v>1</v>
      </c>
      <c r="E82" s="306">
        <v>1</v>
      </c>
      <c r="F82" s="306">
        <v>1</v>
      </c>
      <c r="G82" s="45">
        <f t="shared" si="9"/>
        <v>1</v>
      </c>
      <c r="H82" s="47">
        <f t="shared" si="10"/>
        <v>0.9900000000000001</v>
      </c>
      <c r="I82" s="64">
        <f t="shared" si="11"/>
        <v>0.81</v>
      </c>
      <c r="J82" s="64">
        <f t="shared" si="12"/>
        <v>0.18000000000000002</v>
      </c>
      <c r="K82" s="64">
        <f t="shared" si="13"/>
        <v>1.0000000000000002E-2</v>
      </c>
      <c r="L82" s="7"/>
    </row>
    <row r="83" spans="1:12" x14ac:dyDescent="0.5">
      <c r="A83">
        <f t="shared" si="15"/>
        <v>79</v>
      </c>
      <c r="B83" s="47">
        <f t="shared" si="14"/>
        <v>0.1</v>
      </c>
      <c r="C83" s="47">
        <f t="shared" si="8"/>
        <v>0</v>
      </c>
      <c r="D83" s="306">
        <v>1</v>
      </c>
      <c r="E83" s="306">
        <v>1</v>
      </c>
      <c r="F83" s="306">
        <v>1</v>
      </c>
      <c r="G83" s="45">
        <f t="shared" si="9"/>
        <v>1</v>
      </c>
      <c r="H83" s="47">
        <f t="shared" si="10"/>
        <v>0.9900000000000001</v>
      </c>
      <c r="I83" s="64">
        <f t="shared" si="11"/>
        <v>0.81</v>
      </c>
      <c r="J83" s="64">
        <f t="shared" si="12"/>
        <v>0.18000000000000002</v>
      </c>
      <c r="K83" s="64">
        <f t="shared" si="13"/>
        <v>1.0000000000000002E-2</v>
      </c>
      <c r="L83" s="7"/>
    </row>
    <row r="84" spans="1:12" x14ac:dyDescent="0.5">
      <c r="A84">
        <f t="shared" si="15"/>
        <v>80</v>
      </c>
      <c r="B84" s="47">
        <f t="shared" si="14"/>
        <v>0.1</v>
      </c>
      <c r="C84" s="47">
        <f t="shared" si="8"/>
        <v>0</v>
      </c>
      <c r="D84" s="306">
        <v>1</v>
      </c>
      <c r="E84" s="306">
        <v>1</v>
      </c>
      <c r="F84" s="306">
        <v>1</v>
      </c>
      <c r="G84" s="45">
        <f t="shared" si="9"/>
        <v>1</v>
      </c>
      <c r="H84" s="47">
        <f t="shared" si="10"/>
        <v>0.9900000000000001</v>
      </c>
      <c r="I84" s="64">
        <f t="shared" si="11"/>
        <v>0.81</v>
      </c>
      <c r="J84" s="64">
        <f t="shared" si="12"/>
        <v>0.18000000000000002</v>
      </c>
      <c r="K84" s="64">
        <f t="shared" si="13"/>
        <v>1.0000000000000002E-2</v>
      </c>
      <c r="L84" s="7"/>
    </row>
    <row r="85" spans="1:12" x14ac:dyDescent="0.5">
      <c r="A85">
        <f t="shared" si="15"/>
        <v>81</v>
      </c>
      <c r="B85" s="47">
        <f t="shared" si="14"/>
        <v>0.1</v>
      </c>
      <c r="C85" s="47">
        <f t="shared" si="8"/>
        <v>0</v>
      </c>
      <c r="D85" s="306">
        <v>1</v>
      </c>
      <c r="E85" s="306">
        <v>1</v>
      </c>
      <c r="F85" s="306">
        <v>1</v>
      </c>
      <c r="G85" s="45">
        <f t="shared" si="9"/>
        <v>1</v>
      </c>
      <c r="H85" s="47">
        <f t="shared" si="10"/>
        <v>0.9900000000000001</v>
      </c>
      <c r="I85" s="64">
        <f t="shared" si="11"/>
        <v>0.81</v>
      </c>
      <c r="J85" s="64">
        <f t="shared" si="12"/>
        <v>0.18000000000000002</v>
      </c>
      <c r="K85" s="64">
        <f t="shared" si="13"/>
        <v>1.0000000000000002E-2</v>
      </c>
      <c r="L85" s="7"/>
    </row>
    <row r="86" spans="1:12" x14ac:dyDescent="0.5">
      <c r="A86">
        <f t="shared" si="15"/>
        <v>82</v>
      </c>
      <c r="B86" s="47">
        <f t="shared" si="14"/>
        <v>0.1</v>
      </c>
      <c r="C86" s="47">
        <f t="shared" si="8"/>
        <v>0</v>
      </c>
      <c r="D86" s="306">
        <v>1</v>
      </c>
      <c r="E86" s="306">
        <v>1</v>
      </c>
      <c r="F86" s="306">
        <v>1</v>
      </c>
      <c r="G86" s="45">
        <f t="shared" si="9"/>
        <v>1</v>
      </c>
      <c r="H86" s="47">
        <f t="shared" si="10"/>
        <v>0.9900000000000001</v>
      </c>
      <c r="I86" s="64">
        <f t="shared" si="11"/>
        <v>0.81</v>
      </c>
      <c r="J86" s="64">
        <f t="shared" si="12"/>
        <v>0.18000000000000002</v>
      </c>
      <c r="K86" s="64">
        <f t="shared" si="13"/>
        <v>1.0000000000000002E-2</v>
      </c>
      <c r="L86" s="7"/>
    </row>
    <row r="87" spans="1:12" x14ac:dyDescent="0.5">
      <c r="A87">
        <f t="shared" si="15"/>
        <v>83</v>
      </c>
      <c r="B87" s="47">
        <f t="shared" si="14"/>
        <v>0.1</v>
      </c>
      <c r="C87" s="47">
        <f t="shared" si="8"/>
        <v>0</v>
      </c>
      <c r="D87" s="306">
        <v>1</v>
      </c>
      <c r="E87" s="306">
        <v>1</v>
      </c>
      <c r="F87" s="306">
        <v>1</v>
      </c>
      <c r="G87" s="45">
        <f t="shared" si="9"/>
        <v>1</v>
      </c>
      <c r="H87" s="47">
        <f t="shared" si="10"/>
        <v>0.9900000000000001</v>
      </c>
      <c r="I87" s="64">
        <f t="shared" si="11"/>
        <v>0.81</v>
      </c>
      <c r="J87" s="64">
        <f t="shared" si="12"/>
        <v>0.18000000000000002</v>
      </c>
      <c r="K87" s="64">
        <f t="shared" si="13"/>
        <v>1.0000000000000002E-2</v>
      </c>
      <c r="L87" s="7"/>
    </row>
    <row r="88" spans="1:12" x14ac:dyDescent="0.5">
      <c r="A88">
        <f t="shared" si="15"/>
        <v>84</v>
      </c>
      <c r="B88" s="47">
        <f t="shared" si="14"/>
        <v>0.1</v>
      </c>
      <c r="C88" s="47">
        <f t="shared" si="8"/>
        <v>0</v>
      </c>
      <c r="D88" s="306">
        <v>1</v>
      </c>
      <c r="E88" s="306">
        <v>1</v>
      </c>
      <c r="F88" s="306">
        <v>1</v>
      </c>
      <c r="G88" s="45">
        <f t="shared" si="9"/>
        <v>1</v>
      </c>
      <c r="H88" s="47">
        <f t="shared" si="10"/>
        <v>0.9900000000000001</v>
      </c>
      <c r="I88" s="64">
        <f t="shared" si="11"/>
        <v>0.81</v>
      </c>
      <c r="J88" s="64">
        <f t="shared" si="12"/>
        <v>0.18000000000000002</v>
      </c>
      <c r="K88" s="64">
        <f t="shared" si="13"/>
        <v>1.0000000000000002E-2</v>
      </c>
      <c r="L88" s="7"/>
    </row>
    <row r="89" spans="1:12" x14ac:dyDescent="0.5">
      <c r="A89">
        <f t="shared" si="15"/>
        <v>85</v>
      </c>
      <c r="B89" s="47">
        <f t="shared" si="14"/>
        <v>0.1</v>
      </c>
      <c r="C89" s="47">
        <f t="shared" si="8"/>
        <v>0</v>
      </c>
      <c r="D89" s="306">
        <v>1</v>
      </c>
      <c r="E89" s="306">
        <v>1</v>
      </c>
      <c r="F89" s="306">
        <v>1</v>
      </c>
      <c r="G89" s="45">
        <f t="shared" si="9"/>
        <v>1</v>
      </c>
      <c r="H89" s="47">
        <f t="shared" si="10"/>
        <v>0.9900000000000001</v>
      </c>
      <c r="I89" s="64">
        <f t="shared" si="11"/>
        <v>0.81</v>
      </c>
      <c r="J89" s="64">
        <f t="shared" si="12"/>
        <v>0.18000000000000002</v>
      </c>
      <c r="K89" s="64">
        <f t="shared" si="13"/>
        <v>1.0000000000000002E-2</v>
      </c>
      <c r="L89" s="7"/>
    </row>
    <row r="90" spans="1:12" x14ac:dyDescent="0.5">
      <c r="A90">
        <f t="shared" si="15"/>
        <v>86</v>
      </c>
      <c r="B90" s="47">
        <f t="shared" si="14"/>
        <v>0.1</v>
      </c>
      <c r="C90" s="47">
        <f t="shared" si="8"/>
        <v>0</v>
      </c>
      <c r="D90" s="306">
        <v>1</v>
      </c>
      <c r="E90" s="306">
        <v>1</v>
      </c>
      <c r="F90" s="306">
        <v>1</v>
      </c>
      <c r="G90" s="45">
        <f t="shared" si="9"/>
        <v>1</v>
      </c>
      <c r="H90" s="47">
        <f t="shared" si="10"/>
        <v>0.9900000000000001</v>
      </c>
      <c r="I90" s="64">
        <f t="shared" si="11"/>
        <v>0.81</v>
      </c>
      <c r="J90" s="64">
        <f t="shared" si="12"/>
        <v>0.18000000000000002</v>
      </c>
      <c r="K90" s="64">
        <f t="shared" si="13"/>
        <v>1.0000000000000002E-2</v>
      </c>
      <c r="L90" s="7"/>
    </row>
    <row r="91" spans="1:12" x14ac:dyDescent="0.5">
      <c r="A91">
        <f t="shared" si="15"/>
        <v>87</v>
      </c>
      <c r="B91" s="47">
        <f t="shared" si="14"/>
        <v>0.1</v>
      </c>
      <c r="C91" s="47">
        <f t="shared" si="8"/>
        <v>0</v>
      </c>
      <c r="D91" s="306">
        <v>1</v>
      </c>
      <c r="E91" s="306">
        <v>1</v>
      </c>
      <c r="F91" s="306">
        <v>1</v>
      </c>
      <c r="G91" s="45">
        <f t="shared" si="9"/>
        <v>1</v>
      </c>
      <c r="H91" s="47">
        <f t="shared" si="10"/>
        <v>0.9900000000000001</v>
      </c>
      <c r="I91" s="64">
        <f t="shared" si="11"/>
        <v>0.81</v>
      </c>
      <c r="J91" s="64">
        <f t="shared" si="12"/>
        <v>0.18000000000000002</v>
      </c>
      <c r="K91" s="64">
        <f t="shared" si="13"/>
        <v>1.0000000000000002E-2</v>
      </c>
      <c r="L91" s="7"/>
    </row>
    <row r="92" spans="1:12" x14ac:dyDescent="0.5">
      <c r="A92">
        <f t="shared" si="15"/>
        <v>88</v>
      </c>
      <c r="B92" s="47">
        <f t="shared" si="14"/>
        <v>0.1</v>
      </c>
      <c r="C92" s="47">
        <f t="shared" si="8"/>
        <v>0</v>
      </c>
      <c r="D92" s="306">
        <v>1</v>
      </c>
      <c r="E92" s="306">
        <v>1</v>
      </c>
      <c r="F92" s="306">
        <v>1</v>
      </c>
      <c r="G92" s="45">
        <f t="shared" si="9"/>
        <v>1</v>
      </c>
      <c r="H92" s="47">
        <f t="shared" si="10"/>
        <v>0.9900000000000001</v>
      </c>
      <c r="I92" s="64">
        <f t="shared" si="11"/>
        <v>0.81</v>
      </c>
      <c r="J92" s="64">
        <f t="shared" si="12"/>
        <v>0.18000000000000002</v>
      </c>
      <c r="K92" s="64">
        <f t="shared" si="13"/>
        <v>1.0000000000000002E-2</v>
      </c>
      <c r="L92" s="7"/>
    </row>
    <row r="93" spans="1:12" x14ac:dyDescent="0.5">
      <c r="A93">
        <f t="shared" si="15"/>
        <v>89</v>
      </c>
      <c r="B93" s="47">
        <f t="shared" si="14"/>
        <v>0.1</v>
      </c>
      <c r="C93" s="47">
        <f t="shared" si="8"/>
        <v>0</v>
      </c>
      <c r="D93" s="306">
        <v>1</v>
      </c>
      <c r="E93" s="306">
        <v>1</v>
      </c>
      <c r="F93" s="306">
        <v>1</v>
      </c>
      <c r="G93" s="45">
        <f t="shared" si="9"/>
        <v>1</v>
      </c>
      <c r="H93" s="47">
        <f t="shared" si="10"/>
        <v>0.9900000000000001</v>
      </c>
      <c r="I93" s="64">
        <f t="shared" si="11"/>
        <v>0.81</v>
      </c>
      <c r="J93" s="64">
        <f t="shared" si="12"/>
        <v>0.18000000000000002</v>
      </c>
      <c r="K93" s="64">
        <f t="shared" si="13"/>
        <v>1.0000000000000002E-2</v>
      </c>
      <c r="L93" s="7"/>
    </row>
    <row r="94" spans="1:12" x14ac:dyDescent="0.5">
      <c r="A94">
        <f t="shared" si="15"/>
        <v>90</v>
      </c>
      <c r="B94" s="47">
        <f t="shared" si="14"/>
        <v>0.1</v>
      </c>
      <c r="C94" s="47">
        <f t="shared" si="8"/>
        <v>0</v>
      </c>
      <c r="D94" s="306">
        <v>1</v>
      </c>
      <c r="E94" s="306">
        <v>1</v>
      </c>
      <c r="F94" s="306">
        <v>1</v>
      </c>
      <c r="G94" s="45">
        <f t="shared" si="9"/>
        <v>1</v>
      </c>
      <c r="H94" s="47">
        <f t="shared" si="10"/>
        <v>0.9900000000000001</v>
      </c>
      <c r="I94" s="64">
        <f t="shared" si="11"/>
        <v>0.81</v>
      </c>
      <c r="J94" s="64">
        <f t="shared" si="12"/>
        <v>0.18000000000000002</v>
      </c>
      <c r="K94" s="64">
        <f t="shared" si="13"/>
        <v>1.0000000000000002E-2</v>
      </c>
      <c r="L94" s="7"/>
    </row>
    <row r="95" spans="1:12" x14ac:dyDescent="0.5">
      <c r="A95">
        <f t="shared" si="15"/>
        <v>91</v>
      </c>
      <c r="B95" s="47">
        <f t="shared" si="14"/>
        <v>0.1</v>
      </c>
      <c r="C95" s="47">
        <f t="shared" si="8"/>
        <v>0</v>
      </c>
      <c r="D95" s="306">
        <v>1</v>
      </c>
      <c r="E95" s="306">
        <v>1</v>
      </c>
      <c r="F95" s="306">
        <v>1</v>
      </c>
      <c r="G95" s="45">
        <f t="shared" si="9"/>
        <v>1</v>
      </c>
      <c r="H95" s="47">
        <f t="shared" si="10"/>
        <v>0.9900000000000001</v>
      </c>
      <c r="I95" s="64">
        <f t="shared" si="11"/>
        <v>0.81</v>
      </c>
      <c r="J95" s="64">
        <f t="shared" si="12"/>
        <v>0.18000000000000002</v>
      </c>
      <c r="K95" s="64">
        <f t="shared" si="13"/>
        <v>1.0000000000000002E-2</v>
      </c>
      <c r="L95" s="7"/>
    </row>
    <row r="96" spans="1:12" x14ac:dyDescent="0.5">
      <c r="A96">
        <f t="shared" si="15"/>
        <v>92</v>
      </c>
      <c r="B96" s="47">
        <f t="shared" si="14"/>
        <v>0.1</v>
      </c>
      <c r="C96" s="47">
        <f t="shared" si="8"/>
        <v>0</v>
      </c>
      <c r="D96" s="306">
        <v>1</v>
      </c>
      <c r="E96" s="306">
        <v>1</v>
      </c>
      <c r="F96" s="306">
        <v>1</v>
      </c>
      <c r="G96" s="45">
        <f t="shared" si="9"/>
        <v>1</v>
      </c>
      <c r="H96" s="47">
        <f t="shared" si="10"/>
        <v>0.9900000000000001</v>
      </c>
      <c r="I96" s="64">
        <f t="shared" si="11"/>
        <v>0.81</v>
      </c>
      <c r="J96" s="64">
        <f t="shared" si="12"/>
        <v>0.18000000000000002</v>
      </c>
      <c r="K96" s="64">
        <f t="shared" si="13"/>
        <v>1.0000000000000002E-2</v>
      </c>
      <c r="L96" s="7"/>
    </row>
    <row r="97" spans="1:12" x14ac:dyDescent="0.5">
      <c r="A97">
        <f t="shared" si="15"/>
        <v>93</v>
      </c>
      <c r="B97" s="47">
        <f t="shared" si="14"/>
        <v>0.1</v>
      </c>
      <c r="C97" s="47">
        <f t="shared" si="8"/>
        <v>0</v>
      </c>
      <c r="D97" s="306">
        <v>1</v>
      </c>
      <c r="E97" s="306">
        <v>1</v>
      </c>
      <c r="F97" s="306">
        <v>1</v>
      </c>
      <c r="G97" s="45">
        <f t="shared" si="9"/>
        <v>1</v>
      </c>
      <c r="H97" s="47">
        <f t="shared" si="10"/>
        <v>0.9900000000000001</v>
      </c>
      <c r="I97" s="64">
        <f t="shared" si="11"/>
        <v>0.81</v>
      </c>
      <c r="J97" s="64">
        <f t="shared" si="12"/>
        <v>0.18000000000000002</v>
      </c>
      <c r="K97" s="64">
        <f t="shared" si="13"/>
        <v>1.0000000000000002E-2</v>
      </c>
      <c r="L97" s="7"/>
    </row>
    <row r="98" spans="1:12" x14ac:dyDescent="0.5">
      <c r="A98">
        <f t="shared" si="15"/>
        <v>94</v>
      </c>
      <c r="B98" s="47">
        <f t="shared" si="14"/>
        <v>0.1</v>
      </c>
      <c r="C98" s="47">
        <f t="shared" si="8"/>
        <v>0</v>
      </c>
      <c r="D98" s="306">
        <v>1</v>
      </c>
      <c r="E98" s="306">
        <v>1</v>
      </c>
      <c r="F98" s="306">
        <v>1</v>
      </c>
      <c r="G98" s="45">
        <f t="shared" si="9"/>
        <v>1</v>
      </c>
      <c r="H98" s="47">
        <f t="shared" si="10"/>
        <v>0.9900000000000001</v>
      </c>
      <c r="I98" s="64">
        <f t="shared" si="11"/>
        <v>0.81</v>
      </c>
      <c r="J98" s="64">
        <f t="shared" si="12"/>
        <v>0.18000000000000002</v>
      </c>
      <c r="K98" s="64">
        <f t="shared" si="13"/>
        <v>1.0000000000000002E-2</v>
      </c>
      <c r="L98" s="7"/>
    </row>
    <row r="99" spans="1:12" x14ac:dyDescent="0.5">
      <c r="A99">
        <f t="shared" si="15"/>
        <v>95</v>
      </c>
      <c r="B99" s="47">
        <f t="shared" si="14"/>
        <v>0.1</v>
      </c>
      <c r="C99" s="47">
        <f t="shared" si="8"/>
        <v>0</v>
      </c>
      <c r="D99" s="306">
        <v>1</v>
      </c>
      <c r="E99" s="306">
        <v>1</v>
      </c>
      <c r="F99" s="306">
        <v>1</v>
      </c>
      <c r="G99" s="45">
        <f t="shared" si="9"/>
        <v>1</v>
      </c>
      <c r="H99" s="47">
        <f t="shared" si="10"/>
        <v>0.9900000000000001</v>
      </c>
      <c r="I99" s="64">
        <f t="shared" si="11"/>
        <v>0.81</v>
      </c>
      <c r="J99" s="64">
        <f t="shared" si="12"/>
        <v>0.18000000000000002</v>
      </c>
      <c r="K99" s="64">
        <f t="shared" si="13"/>
        <v>1.0000000000000002E-2</v>
      </c>
      <c r="L99" s="7"/>
    </row>
    <row r="100" spans="1:12" x14ac:dyDescent="0.5">
      <c r="A100">
        <f t="shared" si="15"/>
        <v>96</v>
      </c>
      <c r="B100" s="47">
        <f t="shared" si="14"/>
        <v>0.1</v>
      </c>
      <c r="C100" s="47">
        <f t="shared" si="8"/>
        <v>0</v>
      </c>
      <c r="D100" s="306">
        <v>1</v>
      </c>
      <c r="E100" s="306">
        <v>1</v>
      </c>
      <c r="F100" s="306">
        <v>1</v>
      </c>
      <c r="G100" s="45">
        <f t="shared" si="9"/>
        <v>1</v>
      </c>
      <c r="H100" s="47">
        <f t="shared" si="10"/>
        <v>0.9900000000000001</v>
      </c>
      <c r="I100" s="64">
        <f t="shared" si="11"/>
        <v>0.81</v>
      </c>
      <c r="J100" s="64">
        <f t="shared" si="12"/>
        <v>0.18000000000000002</v>
      </c>
      <c r="K100" s="64">
        <f t="shared" si="13"/>
        <v>1.0000000000000002E-2</v>
      </c>
      <c r="L100" s="7"/>
    </row>
    <row r="101" spans="1:12" x14ac:dyDescent="0.5">
      <c r="A101">
        <f t="shared" si="15"/>
        <v>97</v>
      </c>
      <c r="B101" s="47">
        <f t="shared" si="14"/>
        <v>0.1</v>
      </c>
      <c r="C101" s="47">
        <f t="shared" si="8"/>
        <v>0</v>
      </c>
      <c r="D101" s="306">
        <v>1</v>
      </c>
      <c r="E101" s="306">
        <v>1</v>
      </c>
      <c r="F101" s="306">
        <v>1</v>
      </c>
      <c r="G101" s="45">
        <f t="shared" si="9"/>
        <v>1</v>
      </c>
      <c r="H101" s="47">
        <f t="shared" si="10"/>
        <v>0.9900000000000001</v>
      </c>
      <c r="I101" s="64">
        <f t="shared" si="11"/>
        <v>0.81</v>
      </c>
      <c r="J101" s="64">
        <f t="shared" si="12"/>
        <v>0.18000000000000002</v>
      </c>
      <c r="K101" s="64">
        <f t="shared" si="13"/>
        <v>1.0000000000000002E-2</v>
      </c>
      <c r="L101" s="7"/>
    </row>
    <row r="102" spans="1:12" x14ac:dyDescent="0.5">
      <c r="A102">
        <f t="shared" si="15"/>
        <v>98</v>
      </c>
      <c r="B102" s="47">
        <f t="shared" si="14"/>
        <v>0.1</v>
      </c>
      <c r="C102" s="47">
        <f t="shared" si="8"/>
        <v>0</v>
      </c>
      <c r="D102" s="306">
        <v>1</v>
      </c>
      <c r="E102" s="306">
        <v>1</v>
      </c>
      <c r="F102" s="306">
        <v>1</v>
      </c>
      <c r="G102" s="45">
        <f t="shared" si="9"/>
        <v>1</v>
      </c>
      <c r="H102" s="47">
        <f t="shared" si="10"/>
        <v>0.9900000000000001</v>
      </c>
      <c r="I102" s="64">
        <f t="shared" si="11"/>
        <v>0.81</v>
      </c>
      <c r="J102" s="64">
        <f t="shared" si="12"/>
        <v>0.18000000000000002</v>
      </c>
      <c r="K102" s="64">
        <f t="shared" si="13"/>
        <v>1.0000000000000002E-2</v>
      </c>
      <c r="L102" s="7"/>
    </row>
    <row r="103" spans="1:12" x14ac:dyDescent="0.5">
      <c r="A103">
        <f t="shared" si="15"/>
        <v>99</v>
      </c>
      <c r="B103" s="47">
        <f t="shared" si="14"/>
        <v>0.1</v>
      </c>
      <c r="C103" s="47">
        <f t="shared" si="8"/>
        <v>0</v>
      </c>
      <c r="D103" s="306">
        <v>1</v>
      </c>
      <c r="E103" s="306">
        <v>1</v>
      </c>
      <c r="F103" s="306">
        <v>1</v>
      </c>
      <c r="G103" s="45">
        <f t="shared" si="9"/>
        <v>1</v>
      </c>
      <c r="H103" s="47">
        <f t="shared" si="10"/>
        <v>0.9900000000000001</v>
      </c>
      <c r="I103" s="64">
        <f t="shared" si="11"/>
        <v>0.81</v>
      </c>
      <c r="J103" s="64">
        <f t="shared" si="12"/>
        <v>0.18000000000000002</v>
      </c>
      <c r="K103" s="64">
        <f t="shared" si="13"/>
        <v>1.0000000000000002E-2</v>
      </c>
      <c r="L103" s="7"/>
    </row>
    <row r="104" spans="1:12" x14ac:dyDescent="0.5">
      <c r="A104">
        <f t="shared" si="15"/>
        <v>100</v>
      </c>
      <c r="B104" s="47">
        <f t="shared" si="14"/>
        <v>0.1</v>
      </c>
      <c r="C104" s="47">
        <f t="shared" si="8"/>
        <v>0</v>
      </c>
      <c r="D104" s="306">
        <v>1</v>
      </c>
      <c r="E104" s="306">
        <v>1</v>
      </c>
      <c r="F104" s="306">
        <v>1</v>
      </c>
      <c r="G104" s="45">
        <f t="shared" si="9"/>
        <v>1</v>
      </c>
      <c r="H104" s="47">
        <f t="shared" si="10"/>
        <v>0.9900000000000001</v>
      </c>
      <c r="I104" s="64">
        <f t="shared" si="11"/>
        <v>0.81</v>
      </c>
      <c r="J104" s="64">
        <f t="shared" si="12"/>
        <v>0.18000000000000002</v>
      </c>
      <c r="K104" s="64">
        <f t="shared" si="13"/>
        <v>1.0000000000000002E-2</v>
      </c>
      <c r="L104" s="7"/>
    </row>
    <row r="105" spans="1:12" x14ac:dyDescent="0.5">
      <c r="A105">
        <f t="shared" si="15"/>
        <v>101</v>
      </c>
      <c r="B105" s="47">
        <f t="shared" si="14"/>
        <v>0.1</v>
      </c>
      <c r="C105" s="47">
        <f t="shared" si="8"/>
        <v>0</v>
      </c>
      <c r="D105" s="306">
        <v>1</v>
      </c>
      <c r="E105" s="306">
        <v>1</v>
      </c>
      <c r="F105" s="306">
        <v>1</v>
      </c>
      <c r="G105" s="45">
        <f t="shared" si="9"/>
        <v>1</v>
      </c>
      <c r="H105" s="47">
        <f t="shared" si="10"/>
        <v>0.9900000000000001</v>
      </c>
      <c r="I105" s="64">
        <f t="shared" si="11"/>
        <v>0.81</v>
      </c>
      <c r="J105" s="64">
        <f t="shared" si="12"/>
        <v>0.18000000000000002</v>
      </c>
      <c r="K105" s="64">
        <f t="shared" si="13"/>
        <v>1.0000000000000002E-2</v>
      </c>
      <c r="L105" s="7"/>
    </row>
    <row r="106" spans="1:12" x14ac:dyDescent="0.5">
      <c r="A106">
        <f t="shared" si="15"/>
        <v>102</v>
      </c>
      <c r="B106" s="47">
        <f t="shared" si="14"/>
        <v>0.1</v>
      </c>
      <c r="C106" s="47">
        <f t="shared" si="8"/>
        <v>0</v>
      </c>
      <c r="D106" s="306">
        <v>1</v>
      </c>
      <c r="E106" s="306">
        <v>1</v>
      </c>
      <c r="F106" s="306">
        <v>1</v>
      </c>
      <c r="G106" s="45">
        <f t="shared" si="9"/>
        <v>1</v>
      </c>
      <c r="H106" s="47">
        <f t="shared" si="10"/>
        <v>0.9900000000000001</v>
      </c>
      <c r="I106" s="64">
        <f t="shared" si="11"/>
        <v>0.81</v>
      </c>
      <c r="J106" s="64">
        <f t="shared" si="12"/>
        <v>0.18000000000000002</v>
      </c>
      <c r="K106" s="64">
        <f t="shared" si="13"/>
        <v>1.0000000000000002E-2</v>
      </c>
      <c r="L106" s="7"/>
    </row>
    <row r="107" spans="1:12" x14ac:dyDescent="0.5">
      <c r="A107">
        <f t="shared" si="15"/>
        <v>103</v>
      </c>
      <c r="B107" s="47">
        <f t="shared" si="14"/>
        <v>0.1</v>
      </c>
      <c r="C107" s="47">
        <f t="shared" si="8"/>
        <v>0</v>
      </c>
      <c r="D107" s="306">
        <v>1</v>
      </c>
      <c r="E107" s="306">
        <v>1</v>
      </c>
      <c r="F107" s="306">
        <v>1</v>
      </c>
      <c r="G107" s="45">
        <f t="shared" si="9"/>
        <v>1</v>
      </c>
      <c r="H107" s="47">
        <f t="shared" si="10"/>
        <v>0.9900000000000001</v>
      </c>
      <c r="I107" s="64">
        <f t="shared" si="11"/>
        <v>0.81</v>
      </c>
      <c r="J107" s="64">
        <f t="shared" si="12"/>
        <v>0.18000000000000002</v>
      </c>
      <c r="K107" s="64">
        <f t="shared" si="13"/>
        <v>1.0000000000000002E-2</v>
      </c>
      <c r="L107" s="7"/>
    </row>
    <row r="108" spans="1:12" x14ac:dyDescent="0.5">
      <c r="A108">
        <f t="shared" si="15"/>
        <v>104</v>
      </c>
      <c r="B108" s="47">
        <f t="shared" si="14"/>
        <v>0.1</v>
      </c>
      <c r="C108" s="47">
        <f t="shared" si="8"/>
        <v>0</v>
      </c>
      <c r="D108" s="306">
        <v>1</v>
      </c>
      <c r="E108" s="306">
        <v>1</v>
      </c>
      <c r="F108" s="306">
        <v>1</v>
      </c>
      <c r="G108" s="45">
        <f t="shared" si="9"/>
        <v>1</v>
      </c>
      <c r="H108" s="47">
        <f t="shared" si="10"/>
        <v>0.9900000000000001</v>
      </c>
      <c r="I108" s="64">
        <f t="shared" si="11"/>
        <v>0.81</v>
      </c>
      <c r="J108" s="64">
        <f t="shared" si="12"/>
        <v>0.18000000000000002</v>
      </c>
      <c r="K108" s="64">
        <f t="shared" si="13"/>
        <v>1.0000000000000002E-2</v>
      </c>
      <c r="L108" s="7"/>
    </row>
    <row r="109" spans="1:12" x14ac:dyDescent="0.5">
      <c r="A109">
        <f t="shared" si="15"/>
        <v>105</v>
      </c>
      <c r="B109" s="47">
        <f t="shared" si="14"/>
        <v>0.1</v>
      </c>
      <c r="C109" s="47">
        <f t="shared" si="8"/>
        <v>0</v>
      </c>
      <c r="D109" s="306">
        <v>1</v>
      </c>
      <c r="E109" s="306">
        <v>1</v>
      </c>
      <c r="F109" s="306">
        <v>1</v>
      </c>
      <c r="G109" s="45">
        <f t="shared" si="9"/>
        <v>1</v>
      </c>
      <c r="H109" s="47">
        <f t="shared" si="10"/>
        <v>0.9900000000000001</v>
      </c>
      <c r="I109" s="64">
        <f t="shared" si="11"/>
        <v>0.81</v>
      </c>
      <c r="J109" s="64">
        <f t="shared" si="12"/>
        <v>0.18000000000000002</v>
      </c>
      <c r="K109" s="64">
        <f t="shared" si="13"/>
        <v>1.0000000000000002E-2</v>
      </c>
      <c r="L109" s="7"/>
    </row>
    <row r="110" spans="1:12" x14ac:dyDescent="0.5">
      <c r="A110">
        <f t="shared" si="15"/>
        <v>106</v>
      </c>
      <c r="B110" s="47">
        <f t="shared" si="14"/>
        <v>0.1</v>
      </c>
      <c r="C110" s="47">
        <f t="shared" si="8"/>
        <v>0</v>
      </c>
      <c r="D110" s="306">
        <v>1</v>
      </c>
      <c r="E110" s="306">
        <v>1</v>
      </c>
      <c r="F110" s="306">
        <v>1</v>
      </c>
      <c r="G110" s="45">
        <f t="shared" si="9"/>
        <v>1</v>
      </c>
      <c r="H110" s="47">
        <f t="shared" si="10"/>
        <v>0.9900000000000001</v>
      </c>
      <c r="I110" s="64">
        <f t="shared" si="11"/>
        <v>0.81</v>
      </c>
      <c r="J110" s="64">
        <f t="shared" si="12"/>
        <v>0.18000000000000002</v>
      </c>
      <c r="K110" s="64">
        <f t="shared" si="13"/>
        <v>1.0000000000000002E-2</v>
      </c>
      <c r="L110" s="7"/>
    </row>
    <row r="111" spans="1:12" x14ac:dyDescent="0.5">
      <c r="A111">
        <f t="shared" si="15"/>
        <v>107</v>
      </c>
      <c r="B111" s="47">
        <f t="shared" si="14"/>
        <v>0.1</v>
      </c>
      <c r="C111" s="47">
        <f t="shared" si="8"/>
        <v>0</v>
      </c>
      <c r="D111" s="306">
        <v>1</v>
      </c>
      <c r="E111" s="306">
        <v>1</v>
      </c>
      <c r="F111" s="306">
        <v>1</v>
      </c>
      <c r="G111" s="45">
        <f t="shared" si="9"/>
        <v>1</v>
      </c>
      <c r="H111" s="47">
        <f t="shared" si="10"/>
        <v>0.9900000000000001</v>
      </c>
      <c r="I111" s="64">
        <f t="shared" si="11"/>
        <v>0.81</v>
      </c>
      <c r="J111" s="64">
        <f t="shared" si="12"/>
        <v>0.18000000000000002</v>
      </c>
      <c r="K111" s="64">
        <f t="shared" si="13"/>
        <v>1.0000000000000002E-2</v>
      </c>
      <c r="L111" s="7"/>
    </row>
    <row r="112" spans="1:12" x14ac:dyDescent="0.5">
      <c r="A112">
        <f t="shared" si="15"/>
        <v>108</v>
      </c>
      <c r="B112" s="47">
        <f t="shared" si="14"/>
        <v>0.1</v>
      </c>
      <c r="C112" s="47">
        <f t="shared" si="8"/>
        <v>0</v>
      </c>
      <c r="D112" s="306">
        <v>1</v>
      </c>
      <c r="E112" s="306">
        <v>1</v>
      </c>
      <c r="F112" s="306">
        <v>1</v>
      </c>
      <c r="G112" s="45">
        <f t="shared" si="9"/>
        <v>1</v>
      </c>
      <c r="H112" s="47">
        <f t="shared" si="10"/>
        <v>0.9900000000000001</v>
      </c>
      <c r="I112" s="64">
        <f t="shared" si="11"/>
        <v>0.81</v>
      </c>
      <c r="J112" s="64">
        <f t="shared" si="12"/>
        <v>0.18000000000000002</v>
      </c>
      <c r="K112" s="64">
        <f t="shared" si="13"/>
        <v>1.0000000000000002E-2</v>
      </c>
      <c r="L112" s="7"/>
    </row>
    <row r="113" spans="1:12" x14ac:dyDescent="0.5">
      <c r="A113">
        <f t="shared" si="15"/>
        <v>109</v>
      </c>
      <c r="B113" s="47">
        <f t="shared" si="14"/>
        <v>0.1</v>
      </c>
      <c r="C113" s="47">
        <f t="shared" si="8"/>
        <v>0</v>
      </c>
      <c r="D113" s="306">
        <v>1</v>
      </c>
      <c r="E113" s="306">
        <v>1</v>
      </c>
      <c r="F113" s="306">
        <v>1</v>
      </c>
      <c r="G113" s="45">
        <f t="shared" si="9"/>
        <v>1</v>
      </c>
      <c r="H113" s="47">
        <f t="shared" si="10"/>
        <v>0.9900000000000001</v>
      </c>
      <c r="I113" s="64">
        <f t="shared" si="11"/>
        <v>0.81</v>
      </c>
      <c r="J113" s="64">
        <f t="shared" si="12"/>
        <v>0.18000000000000002</v>
      </c>
      <c r="K113" s="64">
        <f t="shared" si="13"/>
        <v>1.0000000000000002E-2</v>
      </c>
      <c r="L113" s="7"/>
    </row>
    <row r="114" spans="1:12" x14ac:dyDescent="0.5">
      <c r="A114">
        <f t="shared" si="15"/>
        <v>110</v>
      </c>
      <c r="B114" s="47">
        <f t="shared" si="14"/>
        <v>0.1</v>
      </c>
      <c r="C114" s="47">
        <f t="shared" si="8"/>
        <v>0</v>
      </c>
      <c r="D114" s="306">
        <v>1</v>
      </c>
      <c r="E114" s="306">
        <v>1</v>
      </c>
      <c r="F114" s="306">
        <v>1</v>
      </c>
      <c r="G114" s="45">
        <f t="shared" si="9"/>
        <v>1</v>
      </c>
      <c r="H114" s="47">
        <f t="shared" si="10"/>
        <v>0.9900000000000001</v>
      </c>
      <c r="I114" s="64">
        <f t="shared" si="11"/>
        <v>0.81</v>
      </c>
      <c r="J114" s="64">
        <f t="shared" si="12"/>
        <v>0.18000000000000002</v>
      </c>
      <c r="K114" s="64">
        <f t="shared" si="13"/>
        <v>1.0000000000000002E-2</v>
      </c>
      <c r="L114" s="7"/>
    </row>
    <row r="115" spans="1:12" x14ac:dyDescent="0.5">
      <c r="A115">
        <f t="shared" si="15"/>
        <v>111</v>
      </c>
      <c r="B115" s="47">
        <f t="shared" si="14"/>
        <v>0.1</v>
      </c>
      <c r="C115" s="47">
        <f t="shared" si="8"/>
        <v>0</v>
      </c>
      <c r="D115" s="306">
        <v>1</v>
      </c>
      <c r="E115" s="306">
        <v>1</v>
      </c>
      <c r="F115" s="306">
        <v>1</v>
      </c>
      <c r="G115" s="45">
        <f t="shared" si="9"/>
        <v>1</v>
      </c>
      <c r="H115" s="47">
        <f t="shared" si="10"/>
        <v>0.9900000000000001</v>
      </c>
      <c r="I115" s="64">
        <f t="shared" si="11"/>
        <v>0.81</v>
      </c>
      <c r="J115" s="64">
        <f t="shared" si="12"/>
        <v>0.18000000000000002</v>
      </c>
      <c r="K115" s="64">
        <f t="shared" si="13"/>
        <v>1.0000000000000002E-2</v>
      </c>
      <c r="L115" s="7"/>
    </row>
    <row r="116" spans="1:12" x14ac:dyDescent="0.5">
      <c r="A116">
        <f t="shared" si="15"/>
        <v>112</v>
      </c>
      <c r="B116" s="47">
        <f t="shared" si="14"/>
        <v>0.1</v>
      </c>
      <c r="C116" s="47">
        <f t="shared" si="8"/>
        <v>0</v>
      </c>
      <c r="D116" s="306">
        <v>1</v>
      </c>
      <c r="E116" s="306">
        <v>1</v>
      </c>
      <c r="F116" s="306">
        <v>1</v>
      </c>
      <c r="G116" s="45">
        <f t="shared" si="9"/>
        <v>1</v>
      </c>
      <c r="H116" s="47">
        <f t="shared" si="10"/>
        <v>0.9900000000000001</v>
      </c>
      <c r="I116" s="64">
        <f t="shared" si="11"/>
        <v>0.81</v>
      </c>
      <c r="J116" s="64">
        <f t="shared" si="12"/>
        <v>0.18000000000000002</v>
      </c>
      <c r="K116" s="64">
        <f t="shared" si="13"/>
        <v>1.0000000000000002E-2</v>
      </c>
      <c r="L116" s="7"/>
    </row>
    <row r="117" spans="1:12" x14ac:dyDescent="0.5">
      <c r="A117">
        <f t="shared" si="15"/>
        <v>113</v>
      </c>
      <c r="B117" s="47">
        <f t="shared" si="14"/>
        <v>0.1</v>
      </c>
      <c r="C117" s="47">
        <f t="shared" si="8"/>
        <v>0</v>
      </c>
      <c r="D117" s="306">
        <v>1</v>
      </c>
      <c r="E117" s="306">
        <v>1</v>
      </c>
      <c r="F117" s="306">
        <v>1</v>
      </c>
      <c r="G117" s="45">
        <f t="shared" si="9"/>
        <v>1</v>
      </c>
      <c r="H117" s="47">
        <f t="shared" si="10"/>
        <v>0.9900000000000001</v>
      </c>
      <c r="I117" s="64">
        <f t="shared" si="11"/>
        <v>0.81</v>
      </c>
      <c r="J117" s="64">
        <f t="shared" si="12"/>
        <v>0.18000000000000002</v>
      </c>
      <c r="K117" s="64">
        <f t="shared" si="13"/>
        <v>1.0000000000000002E-2</v>
      </c>
      <c r="L117" s="7"/>
    </row>
    <row r="118" spans="1:12" x14ac:dyDescent="0.5">
      <c r="A118">
        <f t="shared" si="15"/>
        <v>114</v>
      </c>
      <c r="B118" s="47">
        <f t="shared" si="14"/>
        <v>0.1</v>
      </c>
      <c r="C118" s="47">
        <f t="shared" si="8"/>
        <v>0</v>
      </c>
      <c r="D118" s="306">
        <v>1</v>
      </c>
      <c r="E118" s="306">
        <v>1</v>
      </c>
      <c r="F118" s="306">
        <v>1</v>
      </c>
      <c r="G118" s="45">
        <f t="shared" si="9"/>
        <v>1</v>
      </c>
      <c r="H118" s="47">
        <f t="shared" si="10"/>
        <v>0.9900000000000001</v>
      </c>
      <c r="I118" s="64">
        <f t="shared" si="11"/>
        <v>0.81</v>
      </c>
      <c r="J118" s="64">
        <f t="shared" si="12"/>
        <v>0.18000000000000002</v>
      </c>
      <c r="K118" s="64">
        <f t="shared" si="13"/>
        <v>1.0000000000000002E-2</v>
      </c>
      <c r="L118" s="7"/>
    </row>
    <row r="119" spans="1:12" x14ac:dyDescent="0.5">
      <c r="A119">
        <f t="shared" si="15"/>
        <v>115</v>
      </c>
      <c r="B119" s="47">
        <f t="shared" si="14"/>
        <v>0.1</v>
      </c>
      <c r="C119" s="47">
        <f t="shared" si="8"/>
        <v>0</v>
      </c>
      <c r="D119" s="306">
        <v>1</v>
      </c>
      <c r="E119" s="306">
        <v>1</v>
      </c>
      <c r="F119" s="306">
        <v>1</v>
      </c>
      <c r="G119" s="45">
        <f t="shared" si="9"/>
        <v>1</v>
      </c>
      <c r="H119" s="47">
        <f t="shared" si="10"/>
        <v>0.9900000000000001</v>
      </c>
      <c r="I119" s="64">
        <f t="shared" si="11"/>
        <v>0.81</v>
      </c>
      <c r="J119" s="64">
        <f t="shared" si="12"/>
        <v>0.18000000000000002</v>
      </c>
      <c r="K119" s="64">
        <f t="shared" si="13"/>
        <v>1.0000000000000002E-2</v>
      </c>
      <c r="L119" s="7"/>
    </row>
    <row r="120" spans="1:12" x14ac:dyDescent="0.5">
      <c r="A120">
        <f t="shared" si="15"/>
        <v>116</v>
      </c>
      <c r="B120" s="47">
        <f t="shared" si="14"/>
        <v>0.1</v>
      </c>
      <c r="C120" s="47">
        <f t="shared" si="8"/>
        <v>0</v>
      </c>
      <c r="D120" s="306">
        <v>1</v>
      </c>
      <c r="E120" s="306">
        <v>1</v>
      </c>
      <c r="F120" s="306">
        <v>1</v>
      </c>
      <c r="G120" s="45">
        <f t="shared" si="9"/>
        <v>1</v>
      </c>
      <c r="H120" s="47">
        <f t="shared" si="10"/>
        <v>0.9900000000000001</v>
      </c>
      <c r="I120" s="64">
        <f t="shared" si="11"/>
        <v>0.81</v>
      </c>
      <c r="J120" s="64">
        <f t="shared" si="12"/>
        <v>0.18000000000000002</v>
      </c>
      <c r="K120" s="64">
        <f t="shared" si="13"/>
        <v>1.0000000000000002E-2</v>
      </c>
      <c r="L120" s="7"/>
    </row>
    <row r="121" spans="1:12" x14ac:dyDescent="0.5">
      <c r="A121">
        <f t="shared" si="15"/>
        <v>117</v>
      </c>
      <c r="B121" s="47">
        <f t="shared" si="14"/>
        <v>0.1</v>
      </c>
      <c r="C121" s="47">
        <f t="shared" si="8"/>
        <v>0</v>
      </c>
      <c r="D121" s="306">
        <v>1</v>
      </c>
      <c r="E121" s="306">
        <v>1</v>
      </c>
      <c r="F121" s="306">
        <v>1</v>
      </c>
      <c r="G121" s="45">
        <f t="shared" si="9"/>
        <v>1</v>
      </c>
      <c r="H121" s="47">
        <f t="shared" si="10"/>
        <v>0.9900000000000001</v>
      </c>
      <c r="I121" s="64">
        <f t="shared" si="11"/>
        <v>0.81</v>
      </c>
      <c r="J121" s="64">
        <f t="shared" si="12"/>
        <v>0.18000000000000002</v>
      </c>
      <c r="K121" s="64">
        <f t="shared" si="13"/>
        <v>1.0000000000000002E-2</v>
      </c>
      <c r="L121" s="7"/>
    </row>
    <row r="122" spans="1:12" x14ac:dyDescent="0.5">
      <c r="A122">
        <f t="shared" si="15"/>
        <v>118</v>
      </c>
      <c r="B122" s="47">
        <f t="shared" si="14"/>
        <v>0.1</v>
      </c>
      <c r="C122" s="47">
        <f t="shared" si="8"/>
        <v>0</v>
      </c>
      <c r="D122" s="306">
        <v>1</v>
      </c>
      <c r="E122" s="306">
        <v>1</v>
      </c>
      <c r="F122" s="306">
        <v>1</v>
      </c>
      <c r="G122" s="45">
        <f t="shared" si="9"/>
        <v>1</v>
      </c>
      <c r="H122" s="47">
        <f t="shared" si="10"/>
        <v>0.9900000000000001</v>
      </c>
      <c r="I122" s="64">
        <f t="shared" si="11"/>
        <v>0.81</v>
      </c>
      <c r="J122" s="64">
        <f t="shared" si="12"/>
        <v>0.18000000000000002</v>
      </c>
      <c r="K122" s="64">
        <f t="shared" si="13"/>
        <v>1.0000000000000002E-2</v>
      </c>
      <c r="L122" s="7"/>
    </row>
    <row r="123" spans="1:12" x14ac:dyDescent="0.5">
      <c r="A123">
        <f t="shared" si="15"/>
        <v>119</v>
      </c>
      <c r="B123" s="47">
        <f t="shared" si="14"/>
        <v>0.1</v>
      </c>
      <c r="C123" s="47">
        <f t="shared" si="8"/>
        <v>0</v>
      </c>
      <c r="D123" s="306">
        <v>1</v>
      </c>
      <c r="E123" s="306">
        <v>1</v>
      </c>
      <c r="F123" s="306">
        <v>1</v>
      </c>
      <c r="G123" s="45">
        <f t="shared" si="9"/>
        <v>1</v>
      </c>
      <c r="H123" s="47">
        <f t="shared" si="10"/>
        <v>0.9900000000000001</v>
      </c>
      <c r="I123" s="64">
        <f t="shared" si="11"/>
        <v>0.81</v>
      </c>
      <c r="J123" s="64">
        <f t="shared" si="12"/>
        <v>0.18000000000000002</v>
      </c>
      <c r="K123" s="64">
        <f t="shared" si="13"/>
        <v>1.0000000000000002E-2</v>
      </c>
      <c r="L123" s="7"/>
    </row>
    <row r="124" spans="1:12" x14ac:dyDescent="0.5">
      <c r="A124">
        <f t="shared" si="15"/>
        <v>120</v>
      </c>
      <c r="B124" s="47">
        <f t="shared" si="14"/>
        <v>0.1</v>
      </c>
      <c r="C124" s="47">
        <f t="shared" si="8"/>
        <v>0</v>
      </c>
      <c r="D124" s="306">
        <v>1</v>
      </c>
      <c r="E124" s="306">
        <v>1</v>
      </c>
      <c r="F124" s="306">
        <v>1</v>
      </c>
      <c r="G124" s="45">
        <f t="shared" si="9"/>
        <v>1</v>
      </c>
      <c r="H124" s="47">
        <f t="shared" si="10"/>
        <v>0.9900000000000001</v>
      </c>
      <c r="I124" s="64">
        <f t="shared" si="11"/>
        <v>0.81</v>
      </c>
      <c r="J124" s="64">
        <f t="shared" si="12"/>
        <v>0.18000000000000002</v>
      </c>
      <c r="K124" s="64">
        <f t="shared" si="13"/>
        <v>1.0000000000000002E-2</v>
      </c>
      <c r="L124" s="7"/>
    </row>
    <row r="125" spans="1:12" x14ac:dyDescent="0.5">
      <c r="A125">
        <f t="shared" si="15"/>
        <v>121</v>
      </c>
      <c r="B125" s="47">
        <f t="shared" si="14"/>
        <v>0.1</v>
      </c>
      <c r="C125" s="47">
        <f t="shared" si="8"/>
        <v>0</v>
      </c>
      <c r="D125" s="306">
        <v>1</v>
      </c>
      <c r="E125" s="306">
        <v>1</v>
      </c>
      <c r="F125" s="306">
        <v>1</v>
      </c>
      <c r="G125" s="45">
        <f t="shared" si="9"/>
        <v>1</v>
      </c>
      <c r="H125" s="47">
        <f t="shared" si="10"/>
        <v>0.9900000000000001</v>
      </c>
      <c r="I125" s="64">
        <f t="shared" si="11"/>
        <v>0.81</v>
      </c>
      <c r="J125" s="64">
        <f t="shared" si="12"/>
        <v>0.18000000000000002</v>
      </c>
      <c r="K125" s="64">
        <f t="shared" si="13"/>
        <v>1.0000000000000002E-2</v>
      </c>
      <c r="L125" s="7"/>
    </row>
    <row r="126" spans="1:12" x14ac:dyDescent="0.5">
      <c r="A126">
        <f t="shared" si="15"/>
        <v>122</v>
      </c>
      <c r="B126" s="47">
        <f t="shared" si="14"/>
        <v>0.1</v>
      </c>
      <c r="C126" s="47">
        <f t="shared" si="8"/>
        <v>0</v>
      </c>
      <c r="D126" s="306">
        <v>1</v>
      </c>
      <c r="E126" s="306">
        <v>1</v>
      </c>
      <c r="F126" s="306">
        <v>1</v>
      </c>
      <c r="G126" s="45">
        <f t="shared" si="9"/>
        <v>1</v>
      </c>
      <c r="H126" s="47">
        <f t="shared" si="10"/>
        <v>0.9900000000000001</v>
      </c>
      <c r="I126" s="64">
        <f t="shared" si="11"/>
        <v>0.81</v>
      </c>
      <c r="J126" s="64">
        <f t="shared" si="12"/>
        <v>0.18000000000000002</v>
      </c>
      <c r="K126" s="64">
        <f t="shared" si="13"/>
        <v>1.0000000000000002E-2</v>
      </c>
      <c r="L126" s="7"/>
    </row>
    <row r="127" spans="1:12" x14ac:dyDescent="0.5">
      <c r="A127">
        <f t="shared" si="15"/>
        <v>123</v>
      </c>
      <c r="B127" s="47">
        <f t="shared" si="14"/>
        <v>0.1</v>
      </c>
      <c r="C127" s="47">
        <f t="shared" si="8"/>
        <v>0</v>
      </c>
      <c r="D127" s="306">
        <v>1</v>
      </c>
      <c r="E127" s="306">
        <v>1</v>
      </c>
      <c r="F127" s="306">
        <v>1</v>
      </c>
      <c r="G127" s="45">
        <f t="shared" si="9"/>
        <v>1</v>
      </c>
      <c r="H127" s="47">
        <f t="shared" si="10"/>
        <v>0.9900000000000001</v>
      </c>
      <c r="I127" s="64">
        <f t="shared" si="11"/>
        <v>0.81</v>
      </c>
      <c r="J127" s="64">
        <f t="shared" si="12"/>
        <v>0.18000000000000002</v>
      </c>
      <c r="K127" s="64">
        <f t="shared" si="13"/>
        <v>1.0000000000000002E-2</v>
      </c>
      <c r="L127" s="7"/>
    </row>
    <row r="128" spans="1:12" x14ac:dyDescent="0.5">
      <c r="A128">
        <f t="shared" si="15"/>
        <v>124</v>
      </c>
      <c r="B128" s="47">
        <f t="shared" si="14"/>
        <v>0.1</v>
      </c>
      <c r="C128" s="47">
        <f t="shared" si="8"/>
        <v>0</v>
      </c>
      <c r="D128" s="306">
        <v>1</v>
      </c>
      <c r="E128" s="306">
        <v>1</v>
      </c>
      <c r="F128" s="306">
        <v>1</v>
      </c>
      <c r="G128" s="45">
        <f t="shared" si="9"/>
        <v>1</v>
      </c>
      <c r="H128" s="47">
        <f t="shared" si="10"/>
        <v>0.9900000000000001</v>
      </c>
      <c r="I128" s="64">
        <f t="shared" si="11"/>
        <v>0.81</v>
      </c>
      <c r="J128" s="64">
        <f t="shared" si="12"/>
        <v>0.18000000000000002</v>
      </c>
      <c r="K128" s="64">
        <f t="shared" si="13"/>
        <v>1.0000000000000002E-2</v>
      </c>
      <c r="L128" s="7"/>
    </row>
    <row r="129" spans="1:12" x14ac:dyDescent="0.5">
      <c r="A129">
        <f t="shared" si="15"/>
        <v>125</v>
      </c>
      <c r="B129" s="47">
        <f t="shared" si="14"/>
        <v>0.1</v>
      </c>
      <c r="C129" s="47">
        <f t="shared" si="8"/>
        <v>0</v>
      </c>
      <c r="D129" s="306">
        <v>1</v>
      </c>
      <c r="E129" s="306">
        <v>1</v>
      </c>
      <c r="F129" s="306">
        <v>1</v>
      </c>
      <c r="G129" s="45">
        <f t="shared" si="9"/>
        <v>1</v>
      </c>
      <c r="H129" s="47">
        <f t="shared" si="10"/>
        <v>0.9900000000000001</v>
      </c>
      <c r="I129" s="64">
        <f t="shared" si="11"/>
        <v>0.81</v>
      </c>
      <c r="J129" s="64">
        <f t="shared" si="12"/>
        <v>0.18000000000000002</v>
      </c>
      <c r="K129" s="64">
        <f t="shared" si="13"/>
        <v>1.0000000000000002E-2</v>
      </c>
      <c r="L129" s="7"/>
    </row>
    <row r="130" spans="1:12" x14ac:dyDescent="0.5">
      <c r="A130">
        <f t="shared" si="15"/>
        <v>126</v>
      </c>
      <c r="B130" s="47">
        <f t="shared" si="14"/>
        <v>0.1</v>
      </c>
      <c r="C130" s="47">
        <f t="shared" si="8"/>
        <v>0</v>
      </c>
      <c r="D130" s="306">
        <v>1</v>
      </c>
      <c r="E130" s="306">
        <v>1</v>
      </c>
      <c r="F130" s="306">
        <v>1</v>
      </c>
      <c r="G130" s="45">
        <f t="shared" si="9"/>
        <v>1</v>
      </c>
      <c r="H130" s="47">
        <f t="shared" si="10"/>
        <v>0.9900000000000001</v>
      </c>
      <c r="I130" s="64">
        <f t="shared" si="11"/>
        <v>0.81</v>
      </c>
      <c r="J130" s="64">
        <f t="shared" si="12"/>
        <v>0.18000000000000002</v>
      </c>
      <c r="K130" s="64">
        <f t="shared" si="13"/>
        <v>1.0000000000000002E-2</v>
      </c>
      <c r="L130" s="7"/>
    </row>
    <row r="131" spans="1:12" x14ac:dyDescent="0.5">
      <c r="A131">
        <f t="shared" si="15"/>
        <v>127</v>
      </c>
      <c r="B131" s="47">
        <f t="shared" si="14"/>
        <v>0.1</v>
      </c>
      <c r="C131" s="47">
        <f t="shared" si="8"/>
        <v>0</v>
      </c>
      <c r="D131" s="306">
        <v>1</v>
      </c>
      <c r="E131" s="306">
        <v>1</v>
      </c>
      <c r="F131" s="306">
        <v>1</v>
      </c>
      <c r="G131" s="45">
        <f t="shared" si="9"/>
        <v>1</v>
      </c>
      <c r="H131" s="47">
        <f t="shared" si="10"/>
        <v>0.9900000000000001</v>
      </c>
      <c r="I131" s="64">
        <f t="shared" si="11"/>
        <v>0.81</v>
      </c>
      <c r="J131" s="64">
        <f t="shared" si="12"/>
        <v>0.18000000000000002</v>
      </c>
      <c r="K131" s="64">
        <f t="shared" si="13"/>
        <v>1.0000000000000002E-2</v>
      </c>
      <c r="L131" s="7"/>
    </row>
    <row r="132" spans="1:12" x14ac:dyDescent="0.5">
      <c r="A132">
        <f t="shared" si="15"/>
        <v>128</v>
      </c>
      <c r="B132" s="47">
        <f t="shared" si="14"/>
        <v>0.1</v>
      </c>
      <c r="C132" s="47">
        <f t="shared" ref="C132:C195" si="16">((1-B132)*B132) * ( (B132*(F132 - E132) + (1-B132)*(E132 - D132) )) / G132</f>
        <v>0</v>
      </c>
      <c r="D132" s="306">
        <v>1</v>
      </c>
      <c r="E132" s="306">
        <v>1</v>
      </c>
      <c r="F132" s="306">
        <v>1</v>
      </c>
      <c r="G132" s="45">
        <f t="shared" ref="G132:G195" si="17">(((1-B131)^2)*D132) + (2*(1-B131)*(B131)*E132) + ((B131^2)*F132)</f>
        <v>1</v>
      </c>
      <c r="H132" s="47">
        <f t="shared" ref="H132:H195" si="18">(1-B132)^2 + 2*B132*(1-B132)</f>
        <v>0.9900000000000001</v>
      </c>
      <c r="I132" s="64">
        <f t="shared" ref="I132:I195" si="19">(1-B132)^2</f>
        <v>0.81</v>
      </c>
      <c r="J132" s="64">
        <f t="shared" ref="J132:J195" si="20">2*B132*(1-B132)</f>
        <v>0.18000000000000002</v>
      </c>
      <c r="K132" s="64">
        <f t="shared" ref="K132:K195" si="21">B132^2</f>
        <v>1.0000000000000002E-2</v>
      </c>
      <c r="L132" s="7"/>
    </row>
    <row r="133" spans="1:12" x14ac:dyDescent="0.5">
      <c r="A133">
        <f t="shared" si="15"/>
        <v>129</v>
      </c>
      <c r="B133" s="47">
        <f t="shared" ref="B133:B196" si="22">B132 + C132</f>
        <v>0.1</v>
      </c>
      <c r="C133" s="47">
        <f t="shared" si="16"/>
        <v>0</v>
      </c>
      <c r="D133" s="306">
        <v>1</v>
      </c>
      <c r="E133" s="306">
        <v>1</v>
      </c>
      <c r="F133" s="306">
        <v>1</v>
      </c>
      <c r="G133" s="45">
        <f t="shared" si="17"/>
        <v>1</v>
      </c>
      <c r="H133" s="47">
        <f t="shared" si="18"/>
        <v>0.9900000000000001</v>
      </c>
      <c r="I133" s="64">
        <f t="shared" si="19"/>
        <v>0.81</v>
      </c>
      <c r="J133" s="64">
        <f t="shared" si="20"/>
        <v>0.18000000000000002</v>
      </c>
      <c r="K133" s="64">
        <f t="shared" si="21"/>
        <v>1.0000000000000002E-2</v>
      </c>
      <c r="L133" s="7"/>
    </row>
    <row r="134" spans="1:12" x14ac:dyDescent="0.5">
      <c r="A134">
        <f t="shared" ref="A134:A197" si="23">A133+1</f>
        <v>130</v>
      </c>
      <c r="B134" s="47">
        <f t="shared" si="22"/>
        <v>0.1</v>
      </c>
      <c r="C134" s="47">
        <f t="shared" si="16"/>
        <v>0</v>
      </c>
      <c r="D134" s="306">
        <v>1</v>
      </c>
      <c r="E134" s="306">
        <v>1</v>
      </c>
      <c r="F134" s="306">
        <v>1</v>
      </c>
      <c r="G134" s="45">
        <f t="shared" si="17"/>
        <v>1</v>
      </c>
      <c r="H134" s="47">
        <f t="shared" si="18"/>
        <v>0.9900000000000001</v>
      </c>
      <c r="I134" s="64">
        <f t="shared" si="19"/>
        <v>0.81</v>
      </c>
      <c r="J134" s="64">
        <f t="shared" si="20"/>
        <v>0.18000000000000002</v>
      </c>
      <c r="K134" s="64">
        <f t="shared" si="21"/>
        <v>1.0000000000000002E-2</v>
      </c>
      <c r="L134" s="7"/>
    </row>
    <row r="135" spans="1:12" x14ac:dyDescent="0.5">
      <c r="A135">
        <f t="shared" si="23"/>
        <v>131</v>
      </c>
      <c r="B135" s="47">
        <f t="shared" si="22"/>
        <v>0.1</v>
      </c>
      <c r="C135" s="47">
        <f t="shared" si="16"/>
        <v>0</v>
      </c>
      <c r="D135" s="306">
        <v>1</v>
      </c>
      <c r="E135" s="306">
        <v>1</v>
      </c>
      <c r="F135" s="306">
        <v>1</v>
      </c>
      <c r="G135" s="45">
        <f t="shared" si="17"/>
        <v>1</v>
      </c>
      <c r="H135" s="47">
        <f t="shared" si="18"/>
        <v>0.9900000000000001</v>
      </c>
      <c r="I135" s="64">
        <f t="shared" si="19"/>
        <v>0.81</v>
      </c>
      <c r="J135" s="64">
        <f t="shared" si="20"/>
        <v>0.18000000000000002</v>
      </c>
      <c r="K135" s="64">
        <f t="shared" si="21"/>
        <v>1.0000000000000002E-2</v>
      </c>
      <c r="L135" s="7"/>
    </row>
    <row r="136" spans="1:12" x14ac:dyDescent="0.5">
      <c r="A136">
        <f t="shared" si="23"/>
        <v>132</v>
      </c>
      <c r="B136" s="47">
        <f t="shared" si="22"/>
        <v>0.1</v>
      </c>
      <c r="C136" s="47">
        <f t="shared" si="16"/>
        <v>0</v>
      </c>
      <c r="D136" s="306">
        <v>1</v>
      </c>
      <c r="E136" s="306">
        <v>1</v>
      </c>
      <c r="F136" s="306">
        <v>1</v>
      </c>
      <c r="G136" s="45">
        <f t="shared" si="17"/>
        <v>1</v>
      </c>
      <c r="H136" s="47">
        <f t="shared" si="18"/>
        <v>0.9900000000000001</v>
      </c>
      <c r="I136" s="64">
        <f t="shared" si="19"/>
        <v>0.81</v>
      </c>
      <c r="J136" s="64">
        <f t="shared" si="20"/>
        <v>0.18000000000000002</v>
      </c>
      <c r="K136" s="64">
        <f t="shared" si="21"/>
        <v>1.0000000000000002E-2</v>
      </c>
      <c r="L136" s="7"/>
    </row>
    <row r="137" spans="1:12" x14ac:dyDescent="0.5">
      <c r="A137">
        <f t="shared" si="23"/>
        <v>133</v>
      </c>
      <c r="B137" s="47">
        <f t="shared" si="22"/>
        <v>0.1</v>
      </c>
      <c r="C137" s="47">
        <f t="shared" si="16"/>
        <v>0</v>
      </c>
      <c r="D137" s="306">
        <v>1</v>
      </c>
      <c r="E137" s="306">
        <v>1</v>
      </c>
      <c r="F137" s="306">
        <v>1</v>
      </c>
      <c r="G137" s="45">
        <f t="shared" si="17"/>
        <v>1</v>
      </c>
      <c r="H137" s="47">
        <f t="shared" si="18"/>
        <v>0.9900000000000001</v>
      </c>
      <c r="I137" s="64">
        <f t="shared" si="19"/>
        <v>0.81</v>
      </c>
      <c r="J137" s="64">
        <f t="shared" si="20"/>
        <v>0.18000000000000002</v>
      </c>
      <c r="K137" s="64">
        <f t="shared" si="21"/>
        <v>1.0000000000000002E-2</v>
      </c>
      <c r="L137" s="7"/>
    </row>
    <row r="138" spans="1:12" x14ac:dyDescent="0.5">
      <c r="A138">
        <f t="shared" si="23"/>
        <v>134</v>
      </c>
      <c r="B138" s="47">
        <f t="shared" si="22"/>
        <v>0.1</v>
      </c>
      <c r="C138" s="47">
        <f t="shared" si="16"/>
        <v>0</v>
      </c>
      <c r="D138" s="306">
        <v>1</v>
      </c>
      <c r="E138" s="306">
        <v>1</v>
      </c>
      <c r="F138" s="306">
        <v>1</v>
      </c>
      <c r="G138" s="45">
        <f t="shared" si="17"/>
        <v>1</v>
      </c>
      <c r="H138" s="47">
        <f t="shared" si="18"/>
        <v>0.9900000000000001</v>
      </c>
      <c r="I138" s="64">
        <f t="shared" si="19"/>
        <v>0.81</v>
      </c>
      <c r="J138" s="64">
        <f t="shared" si="20"/>
        <v>0.18000000000000002</v>
      </c>
      <c r="K138" s="64">
        <f t="shared" si="21"/>
        <v>1.0000000000000002E-2</v>
      </c>
      <c r="L138" s="7"/>
    </row>
    <row r="139" spans="1:12" x14ac:dyDescent="0.5">
      <c r="A139">
        <f t="shared" si="23"/>
        <v>135</v>
      </c>
      <c r="B139" s="47">
        <f t="shared" si="22"/>
        <v>0.1</v>
      </c>
      <c r="C139" s="47">
        <f t="shared" si="16"/>
        <v>0</v>
      </c>
      <c r="D139" s="306">
        <v>1</v>
      </c>
      <c r="E139" s="306">
        <v>1</v>
      </c>
      <c r="F139" s="306">
        <v>1</v>
      </c>
      <c r="G139" s="45">
        <f t="shared" si="17"/>
        <v>1</v>
      </c>
      <c r="H139" s="47">
        <f t="shared" si="18"/>
        <v>0.9900000000000001</v>
      </c>
      <c r="I139" s="64">
        <f t="shared" si="19"/>
        <v>0.81</v>
      </c>
      <c r="J139" s="64">
        <f t="shared" si="20"/>
        <v>0.18000000000000002</v>
      </c>
      <c r="K139" s="64">
        <f t="shared" si="21"/>
        <v>1.0000000000000002E-2</v>
      </c>
      <c r="L139" s="7"/>
    </row>
    <row r="140" spans="1:12" x14ac:dyDescent="0.5">
      <c r="A140">
        <f t="shared" si="23"/>
        <v>136</v>
      </c>
      <c r="B140" s="47">
        <f t="shared" si="22"/>
        <v>0.1</v>
      </c>
      <c r="C140" s="47">
        <f t="shared" si="16"/>
        <v>0</v>
      </c>
      <c r="D140" s="306">
        <v>1</v>
      </c>
      <c r="E140" s="306">
        <v>1</v>
      </c>
      <c r="F140" s="306">
        <v>1</v>
      </c>
      <c r="G140" s="45">
        <f t="shared" si="17"/>
        <v>1</v>
      </c>
      <c r="H140" s="47">
        <f t="shared" si="18"/>
        <v>0.9900000000000001</v>
      </c>
      <c r="I140" s="64">
        <f t="shared" si="19"/>
        <v>0.81</v>
      </c>
      <c r="J140" s="64">
        <f t="shared" si="20"/>
        <v>0.18000000000000002</v>
      </c>
      <c r="K140" s="64">
        <f t="shared" si="21"/>
        <v>1.0000000000000002E-2</v>
      </c>
      <c r="L140" s="7"/>
    </row>
    <row r="141" spans="1:12" x14ac:dyDescent="0.5">
      <c r="A141">
        <f t="shared" si="23"/>
        <v>137</v>
      </c>
      <c r="B141" s="47">
        <f t="shared" si="22"/>
        <v>0.1</v>
      </c>
      <c r="C141" s="47">
        <f t="shared" si="16"/>
        <v>0</v>
      </c>
      <c r="D141" s="306">
        <v>1</v>
      </c>
      <c r="E141" s="306">
        <v>1</v>
      </c>
      <c r="F141" s="306">
        <v>1</v>
      </c>
      <c r="G141" s="45">
        <f t="shared" si="17"/>
        <v>1</v>
      </c>
      <c r="H141" s="47">
        <f t="shared" si="18"/>
        <v>0.9900000000000001</v>
      </c>
      <c r="I141" s="64">
        <f t="shared" si="19"/>
        <v>0.81</v>
      </c>
      <c r="J141" s="64">
        <f t="shared" si="20"/>
        <v>0.18000000000000002</v>
      </c>
      <c r="K141" s="64">
        <f t="shared" si="21"/>
        <v>1.0000000000000002E-2</v>
      </c>
      <c r="L141" s="7"/>
    </row>
    <row r="142" spans="1:12" x14ac:dyDescent="0.5">
      <c r="A142">
        <f t="shared" si="23"/>
        <v>138</v>
      </c>
      <c r="B142" s="47">
        <f t="shared" si="22"/>
        <v>0.1</v>
      </c>
      <c r="C142" s="47">
        <f t="shared" si="16"/>
        <v>0</v>
      </c>
      <c r="D142" s="306">
        <v>1</v>
      </c>
      <c r="E142" s="306">
        <v>1</v>
      </c>
      <c r="F142" s="306">
        <v>1</v>
      </c>
      <c r="G142" s="45">
        <f t="shared" si="17"/>
        <v>1</v>
      </c>
      <c r="H142" s="47">
        <f t="shared" si="18"/>
        <v>0.9900000000000001</v>
      </c>
      <c r="I142" s="64">
        <f t="shared" si="19"/>
        <v>0.81</v>
      </c>
      <c r="J142" s="64">
        <f t="shared" si="20"/>
        <v>0.18000000000000002</v>
      </c>
      <c r="K142" s="64">
        <f t="shared" si="21"/>
        <v>1.0000000000000002E-2</v>
      </c>
      <c r="L142" s="7"/>
    </row>
    <row r="143" spans="1:12" x14ac:dyDescent="0.5">
      <c r="A143">
        <f t="shared" si="23"/>
        <v>139</v>
      </c>
      <c r="B143" s="47">
        <f t="shared" si="22"/>
        <v>0.1</v>
      </c>
      <c r="C143" s="47">
        <f t="shared" si="16"/>
        <v>0</v>
      </c>
      <c r="D143" s="306">
        <v>1</v>
      </c>
      <c r="E143" s="306">
        <v>1</v>
      </c>
      <c r="F143" s="306">
        <v>1</v>
      </c>
      <c r="G143" s="45">
        <f t="shared" si="17"/>
        <v>1</v>
      </c>
      <c r="H143" s="47">
        <f t="shared" si="18"/>
        <v>0.9900000000000001</v>
      </c>
      <c r="I143" s="64">
        <f t="shared" si="19"/>
        <v>0.81</v>
      </c>
      <c r="J143" s="64">
        <f t="shared" si="20"/>
        <v>0.18000000000000002</v>
      </c>
      <c r="K143" s="64">
        <f t="shared" si="21"/>
        <v>1.0000000000000002E-2</v>
      </c>
      <c r="L143" s="7"/>
    </row>
    <row r="144" spans="1:12" x14ac:dyDescent="0.5">
      <c r="A144">
        <f t="shared" si="23"/>
        <v>140</v>
      </c>
      <c r="B144" s="47">
        <f t="shared" si="22"/>
        <v>0.1</v>
      </c>
      <c r="C144" s="47">
        <f t="shared" si="16"/>
        <v>0</v>
      </c>
      <c r="D144" s="306">
        <v>1</v>
      </c>
      <c r="E144" s="306">
        <v>1</v>
      </c>
      <c r="F144" s="306">
        <v>1</v>
      </c>
      <c r="G144" s="45">
        <f t="shared" si="17"/>
        <v>1</v>
      </c>
      <c r="H144" s="47">
        <f t="shared" si="18"/>
        <v>0.9900000000000001</v>
      </c>
      <c r="I144" s="64">
        <f t="shared" si="19"/>
        <v>0.81</v>
      </c>
      <c r="J144" s="64">
        <f t="shared" si="20"/>
        <v>0.18000000000000002</v>
      </c>
      <c r="K144" s="64">
        <f t="shared" si="21"/>
        <v>1.0000000000000002E-2</v>
      </c>
      <c r="L144" s="7"/>
    </row>
    <row r="145" spans="1:12" x14ac:dyDescent="0.5">
      <c r="A145">
        <f t="shared" si="23"/>
        <v>141</v>
      </c>
      <c r="B145" s="47">
        <f t="shared" si="22"/>
        <v>0.1</v>
      </c>
      <c r="C145" s="47">
        <f t="shared" si="16"/>
        <v>0</v>
      </c>
      <c r="D145" s="306">
        <v>1</v>
      </c>
      <c r="E145" s="306">
        <v>1</v>
      </c>
      <c r="F145" s="306">
        <v>1</v>
      </c>
      <c r="G145" s="45">
        <f t="shared" si="17"/>
        <v>1</v>
      </c>
      <c r="H145" s="47">
        <f t="shared" si="18"/>
        <v>0.9900000000000001</v>
      </c>
      <c r="I145" s="64">
        <f t="shared" si="19"/>
        <v>0.81</v>
      </c>
      <c r="J145" s="64">
        <f t="shared" si="20"/>
        <v>0.18000000000000002</v>
      </c>
      <c r="K145" s="64">
        <f t="shared" si="21"/>
        <v>1.0000000000000002E-2</v>
      </c>
      <c r="L145" s="7"/>
    </row>
    <row r="146" spans="1:12" x14ac:dyDescent="0.5">
      <c r="A146">
        <f t="shared" si="23"/>
        <v>142</v>
      </c>
      <c r="B146" s="47">
        <f t="shared" si="22"/>
        <v>0.1</v>
      </c>
      <c r="C146" s="47">
        <f t="shared" si="16"/>
        <v>0</v>
      </c>
      <c r="D146" s="306">
        <v>1</v>
      </c>
      <c r="E146" s="306">
        <v>1</v>
      </c>
      <c r="F146" s="306">
        <v>1</v>
      </c>
      <c r="G146" s="45">
        <f t="shared" si="17"/>
        <v>1</v>
      </c>
      <c r="H146" s="47">
        <f t="shared" si="18"/>
        <v>0.9900000000000001</v>
      </c>
      <c r="I146" s="64">
        <f t="shared" si="19"/>
        <v>0.81</v>
      </c>
      <c r="J146" s="64">
        <f t="shared" si="20"/>
        <v>0.18000000000000002</v>
      </c>
      <c r="K146" s="64">
        <f t="shared" si="21"/>
        <v>1.0000000000000002E-2</v>
      </c>
      <c r="L146" s="7"/>
    </row>
    <row r="147" spans="1:12" x14ac:dyDescent="0.5">
      <c r="A147">
        <f t="shared" si="23"/>
        <v>143</v>
      </c>
      <c r="B147" s="47">
        <f t="shared" si="22"/>
        <v>0.1</v>
      </c>
      <c r="C147" s="47">
        <f t="shared" si="16"/>
        <v>0</v>
      </c>
      <c r="D147" s="306">
        <v>1</v>
      </c>
      <c r="E147" s="306">
        <v>1</v>
      </c>
      <c r="F147" s="306">
        <v>1</v>
      </c>
      <c r="G147" s="45">
        <f t="shared" si="17"/>
        <v>1</v>
      </c>
      <c r="H147" s="47">
        <f t="shared" si="18"/>
        <v>0.9900000000000001</v>
      </c>
      <c r="I147" s="64">
        <f t="shared" si="19"/>
        <v>0.81</v>
      </c>
      <c r="J147" s="64">
        <f t="shared" si="20"/>
        <v>0.18000000000000002</v>
      </c>
      <c r="K147" s="64">
        <f t="shared" si="21"/>
        <v>1.0000000000000002E-2</v>
      </c>
      <c r="L147" s="7"/>
    </row>
    <row r="148" spans="1:12" x14ac:dyDescent="0.5">
      <c r="A148">
        <f t="shared" si="23"/>
        <v>144</v>
      </c>
      <c r="B148" s="47">
        <f t="shared" si="22"/>
        <v>0.1</v>
      </c>
      <c r="C148" s="47">
        <f t="shared" si="16"/>
        <v>0</v>
      </c>
      <c r="D148" s="306">
        <v>1</v>
      </c>
      <c r="E148" s="306">
        <v>1</v>
      </c>
      <c r="F148" s="306">
        <v>1</v>
      </c>
      <c r="G148" s="45">
        <f t="shared" si="17"/>
        <v>1</v>
      </c>
      <c r="H148" s="47">
        <f t="shared" si="18"/>
        <v>0.9900000000000001</v>
      </c>
      <c r="I148" s="64">
        <f t="shared" si="19"/>
        <v>0.81</v>
      </c>
      <c r="J148" s="64">
        <f t="shared" si="20"/>
        <v>0.18000000000000002</v>
      </c>
      <c r="K148" s="64">
        <f t="shared" si="21"/>
        <v>1.0000000000000002E-2</v>
      </c>
      <c r="L148" s="7"/>
    </row>
    <row r="149" spans="1:12" x14ac:dyDescent="0.5">
      <c r="A149">
        <f t="shared" si="23"/>
        <v>145</v>
      </c>
      <c r="B149" s="47">
        <f t="shared" si="22"/>
        <v>0.1</v>
      </c>
      <c r="C149" s="47">
        <f t="shared" si="16"/>
        <v>0</v>
      </c>
      <c r="D149" s="306">
        <v>1</v>
      </c>
      <c r="E149" s="306">
        <v>1</v>
      </c>
      <c r="F149" s="306">
        <v>1</v>
      </c>
      <c r="G149" s="45">
        <f t="shared" si="17"/>
        <v>1</v>
      </c>
      <c r="H149" s="47">
        <f t="shared" si="18"/>
        <v>0.9900000000000001</v>
      </c>
      <c r="I149" s="64">
        <f t="shared" si="19"/>
        <v>0.81</v>
      </c>
      <c r="J149" s="64">
        <f t="shared" si="20"/>
        <v>0.18000000000000002</v>
      </c>
      <c r="K149" s="64">
        <f t="shared" si="21"/>
        <v>1.0000000000000002E-2</v>
      </c>
      <c r="L149" s="7"/>
    </row>
    <row r="150" spans="1:12" x14ac:dyDescent="0.5">
      <c r="A150">
        <f t="shared" si="23"/>
        <v>146</v>
      </c>
      <c r="B150" s="47">
        <f t="shared" si="22"/>
        <v>0.1</v>
      </c>
      <c r="C150" s="47">
        <f t="shared" si="16"/>
        <v>0</v>
      </c>
      <c r="D150" s="306">
        <v>1</v>
      </c>
      <c r="E150" s="306">
        <v>1</v>
      </c>
      <c r="F150" s="306">
        <v>1</v>
      </c>
      <c r="G150" s="45">
        <f t="shared" si="17"/>
        <v>1</v>
      </c>
      <c r="H150" s="47">
        <f t="shared" si="18"/>
        <v>0.9900000000000001</v>
      </c>
      <c r="I150" s="64">
        <f t="shared" si="19"/>
        <v>0.81</v>
      </c>
      <c r="J150" s="64">
        <f t="shared" si="20"/>
        <v>0.18000000000000002</v>
      </c>
      <c r="K150" s="64">
        <f t="shared" si="21"/>
        <v>1.0000000000000002E-2</v>
      </c>
      <c r="L150" s="7"/>
    </row>
    <row r="151" spans="1:12" x14ac:dyDescent="0.5">
      <c r="A151">
        <f t="shared" si="23"/>
        <v>147</v>
      </c>
      <c r="B151" s="47">
        <f t="shared" si="22"/>
        <v>0.1</v>
      </c>
      <c r="C151" s="47">
        <f t="shared" si="16"/>
        <v>0</v>
      </c>
      <c r="D151" s="306">
        <v>1</v>
      </c>
      <c r="E151" s="306">
        <v>1</v>
      </c>
      <c r="F151" s="306">
        <v>1</v>
      </c>
      <c r="G151" s="45">
        <f t="shared" si="17"/>
        <v>1</v>
      </c>
      <c r="H151" s="47">
        <f t="shared" si="18"/>
        <v>0.9900000000000001</v>
      </c>
      <c r="I151" s="64">
        <f t="shared" si="19"/>
        <v>0.81</v>
      </c>
      <c r="J151" s="64">
        <f t="shared" si="20"/>
        <v>0.18000000000000002</v>
      </c>
      <c r="K151" s="64">
        <f t="shared" si="21"/>
        <v>1.0000000000000002E-2</v>
      </c>
      <c r="L151" s="7"/>
    </row>
    <row r="152" spans="1:12" x14ac:dyDescent="0.5">
      <c r="A152">
        <f t="shared" si="23"/>
        <v>148</v>
      </c>
      <c r="B152" s="47">
        <f t="shared" si="22"/>
        <v>0.1</v>
      </c>
      <c r="C152" s="47">
        <f t="shared" si="16"/>
        <v>0</v>
      </c>
      <c r="D152" s="306">
        <v>1</v>
      </c>
      <c r="E152" s="306">
        <v>1</v>
      </c>
      <c r="F152" s="306">
        <v>1</v>
      </c>
      <c r="G152" s="45">
        <f t="shared" si="17"/>
        <v>1</v>
      </c>
      <c r="H152" s="47">
        <f t="shared" si="18"/>
        <v>0.9900000000000001</v>
      </c>
      <c r="I152" s="64">
        <f t="shared" si="19"/>
        <v>0.81</v>
      </c>
      <c r="J152" s="64">
        <f t="shared" si="20"/>
        <v>0.18000000000000002</v>
      </c>
      <c r="K152" s="64">
        <f t="shared" si="21"/>
        <v>1.0000000000000002E-2</v>
      </c>
      <c r="L152" s="7"/>
    </row>
    <row r="153" spans="1:12" x14ac:dyDescent="0.5">
      <c r="A153">
        <f t="shared" si="23"/>
        <v>149</v>
      </c>
      <c r="B153" s="47">
        <f t="shared" si="22"/>
        <v>0.1</v>
      </c>
      <c r="C153" s="47">
        <f t="shared" si="16"/>
        <v>0</v>
      </c>
      <c r="D153" s="306">
        <v>1</v>
      </c>
      <c r="E153" s="306">
        <v>1</v>
      </c>
      <c r="F153" s="306">
        <v>1</v>
      </c>
      <c r="G153" s="45">
        <f t="shared" si="17"/>
        <v>1</v>
      </c>
      <c r="H153" s="47">
        <f t="shared" si="18"/>
        <v>0.9900000000000001</v>
      </c>
      <c r="I153" s="64">
        <f t="shared" si="19"/>
        <v>0.81</v>
      </c>
      <c r="J153" s="64">
        <f t="shared" si="20"/>
        <v>0.18000000000000002</v>
      </c>
      <c r="K153" s="64">
        <f t="shared" si="21"/>
        <v>1.0000000000000002E-2</v>
      </c>
      <c r="L153" s="7"/>
    </row>
    <row r="154" spans="1:12" x14ac:dyDescent="0.5">
      <c r="A154">
        <f t="shared" si="23"/>
        <v>150</v>
      </c>
      <c r="B154" s="47">
        <f t="shared" si="22"/>
        <v>0.1</v>
      </c>
      <c r="C154" s="47">
        <f t="shared" si="16"/>
        <v>0</v>
      </c>
      <c r="D154" s="306">
        <v>1</v>
      </c>
      <c r="E154" s="306">
        <v>1</v>
      </c>
      <c r="F154" s="306">
        <v>1</v>
      </c>
      <c r="G154" s="45">
        <f t="shared" si="17"/>
        <v>1</v>
      </c>
      <c r="H154" s="47">
        <f t="shared" si="18"/>
        <v>0.9900000000000001</v>
      </c>
      <c r="I154" s="64">
        <f t="shared" si="19"/>
        <v>0.81</v>
      </c>
      <c r="J154" s="64">
        <f t="shared" si="20"/>
        <v>0.18000000000000002</v>
      </c>
      <c r="K154" s="64">
        <f t="shared" si="21"/>
        <v>1.0000000000000002E-2</v>
      </c>
      <c r="L154" s="7"/>
    </row>
    <row r="155" spans="1:12" x14ac:dyDescent="0.5">
      <c r="A155">
        <f t="shared" si="23"/>
        <v>151</v>
      </c>
      <c r="B155" s="47">
        <f t="shared" si="22"/>
        <v>0.1</v>
      </c>
      <c r="C155" s="47">
        <f t="shared" si="16"/>
        <v>0</v>
      </c>
      <c r="D155" s="306">
        <v>1</v>
      </c>
      <c r="E155" s="306">
        <v>1</v>
      </c>
      <c r="F155" s="306">
        <v>1</v>
      </c>
      <c r="G155" s="45">
        <f t="shared" si="17"/>
        <v>1</v>
      </c>
      <c r="H155" s="47">
        <f t="shared" si="18"/>
        <v>0.9900000000000001</v>
      </c>
      <c r="I155" s="64">
        <f t="shared" si="19"/>
        <v>0.81</v>
      </c>
      <c r="J155" s="64">
        <f t="shared" si="20"/>
        <v>0.18000000000000002</v>
      </c>
      <c r="K155" s="64">
        <f t="shared" si="21"/>
        <v>1.0000000000000002E-2</v>
      </c>
      <c r="L155" s="7"/>
    </row>
    <row r="156" spans="1:12" x14ac:dyDescent="0.5">
      <c r="A156">
        <f t="shared" si="23"/>
        <v>152</v>
      </c>
      <c r="B156" s="47">
        <f t="shared" si="22"/>
        <v>0.1</v>
      </c>
      <c r="C156" s="47">
        <f t="shared" si="16"/>
        <v>0</v>
      </c>
      <c r="D156" s="306">
        <v>1</v>
      </c>
      <c r="E156" s="306">
        <v>1</v>
      </c>
      <c r="F156" s="306">
        <v>1</v>
      </c>
      <c r="G156" s="45">
        <f t="shared" si="17"/>
        <v>1</v>
      </c>
      <c r="H156" s="47">
        <f t="shared" si="18"/>
        <v>0.9900000000000001</v>
      </c>
      <c r="I156" s="64">
        <f t="shared" si="19"/>
        <v>0.81</v>
      </c>
      <c r="J156" s="64">
        <f t="shared" si="20"/>
        <v>0.18000000000000002</v>
      </c>
      <c r="K156" s="64">
        <f t="shared" si="21"/>
        <v>1.0000000000000002E-2</v>
      </c>
      <c r="L156" s="7"/>
    </row>
    <row r="157" spans="1:12" x14ac:dyDescent="0.5">
      <c r="A157">
        <f t="shared" si="23"/>
        <v>153</v>
      </c>
      <c r="B157" s="47">
        <f t="shared" si="22"/>
        <v>0.1</v>
      </c>
      <c r="C157" s="47">
        <f t="shared" si="16"/>
        <v>0</v>
      </c>
      <c r="D157" s="306">
        <v>1</v>
      </c>
      <c r="E157" s="306">
        <v>1</v>
      </c>
      <c r="F157" s="306">
        <v>1</v>
      </c>
      <c r="G157" s="45">
        <f t="shared" si="17"/>
        <v>1</v>
      </c>
      <c r="H157" s="47">
        <f t="shared" si="18"/>
        <v>0.9900000000000001</v>
      </c>
      <c r="I157" s="64">
        <f t="shared" si="19"/>
        <v>0.81</v>
      </c>
      <c r="J157" s="64">
        <f t="shared" si="20"/>
        <v>0.18000000000000002</v>
      </c>
      <c r="K157" s="64">
        <f t="shared" si="21"/>
        <v>1.0000000000000002E-2</v>
      </c>
      <c r="L157" s="7"/>
    </row>
    <row r="158" spans="1:12" x14ac:dyDescent="0.5">
      <c r="A158">
        <f t="shared" si="23"/>
        <v>154</v>
      </c>
      <c r="B158" s="47">
        <f t="shared" si="22"/>
        <v>0.1</v>
      </c>
      <c r="C158" s="47">
        <f t="shared" si="16"/>
        <v>0</v>
      </c>
      <c r="D158" s="306">
        <v>1</v>
      </c>
      <c r="E158" s="306">
        <v>1</v>
      </c>
      <c r="F158" s="306">
        <v>1</v>
      </c>
      <c r="G158" s="45">
        <f t="shared" si="17"/>
        <v>1</v>
      </c>
      <c r="H158" s="47">
        <f t="shared" si="18"/>
        <v>0.9900000000000001</v>
      </c>
      <c r="I158" s="64">
        <f t="shared" si="19"/>
        <v>0.81</v>
      </c>
      <c r="J158" s="64">
        <f t="shared" si="20"/>
        <v>0.18000000000000002</v>
      </c>
      <c r="K158" s="64">
        <f t="shared" si="21"/>
        <v>1.0000000000000002E-2</v>
      </c>
      <c r="L158" s="7"/>
    </row>
    <row r="159" spans="1:12" x14ac:dyDescent="0.5">
      <c r="A159">
        <f t="shared" si="23"/>
        <v>155</v>
      </c>
      <c r="B159" s="47">
        <f t="shared" si="22"/>
        <v>0.1</v>
      </c>
      <c r="C159" s="47">
        <f t="shared" si="16"/>
        <v>0</v>
      </c>
      <c r="D159" s="306">
        <v>1</v>
      </c>
      <c r="E159" s="306">
        <v>1</v>
      </c>
      <c r="F159" s="306">
        <v>1</v>
      </c>
      <c r="G159" s="45">
        <f t="shared" si="17"/>
        <v>1</v>
      </c>
      <c r="H159" s="47">
        <f t="shared" si="18"/>
        <v>0.9900000000000001</v>
      </c>
      <c r="I159" s="64">
        <f t="shared" si="19"/>
        <v>0.81</v>
      </c>
      <c r="J159" s="64">
        <f t="shared" si="20"/>
        <v>0.18000000000000002</v>
      </c>
      <c r="K159" s="64">
        <f t="shared" si="21"/>
        <v>1.0000000000000002E-2</v>
      </c>
      <c r="L159" s="7"/>
    </row>
    <row r="160" spans="1:12" x14ac:dyDescent="0.5">
      <c r="A160">
        <f t="shared" si="23"/>
        <v>156</v>
      </c>
      <c r="B160" s="47">
        <f t="shared" si="22"/>
        <v>0.1</v>
      </c>
      <c r="C160" s="47">
        <f t="shared" si="16"/>
        <v>0</v>
      </c>
      <c r="D160" s="306">
        <v>1</v>
      </c>
      <c r="E160" s="306">
        <v>1</v>
      </c>
      <c r="F160" s="306">
        <v>1</v>
      </c>
      <c r="G160" s="45">
        <f t="shared" si="17"/>
        <v>1</v>
      </c>
      <c r="H160" s="47">
        <f t="shared" si="18"/>
        <v>0.9900000000000001</v>
      </c>
      <c r="I160" s="64">
        <f t="shared" si="19"/>
        <v>0.81</v>
      </c>
      <c r="J160" s="64">
        <f t="shared" si="20"/>
        <v>0.18000000000000002</v>
      </c>
      <c r="K160" s="64">
        <f t="shared" si="21"/>
        <v>1.0000000000000002E-2</v>
      </c>
      <c r="L160" s="7"/>
    </row>
    <row r="161" spans="1:12" x14ac:dyDescent="0.5">
      <c r="A161">
        <f t="shared" si="23"/>
        <v>157</v>
      </c>
      <c r="B161" s="47">
        <f t="shared" si="22"/>
        <v>0.1</v>
      </c>
      <c r="C161" s="47">
        <f t="shared" si="16"/>
        <v>0</v>
      </c>
      <c r="D161" s="306">
        <v>1</v>
      </c>
      <c r="E161" s="306">
        <v>1</v>
      </c>
      <c r="F161" s="306">
        <v>1</v>
      </c>
      <c r="G161" s="45">
        <f t="shared" si="17"/>
        <v>1</v>
      </c>
      <c r="H161" s="47">
        <f t="shared" si="18"/>
        <v>0.9900000000000001</v>
      </c>
      <c r="I161" s="64">
        <f t="shared" si="19"/>
        <v>0.81</v>
      </c>
      <c r="J161" s="64">
        <f t="shared" si="20"/>
        <v>0.18000000000000002</v>
      </c>
      <c r="K161" s="64">
        <f t="shared" si="21"/>
        <v>1.0000000000000002E-2</v>
      </c>
      <c r="L161" s="7"/>
    </row>
    <row r="162" spans="1:12" x14ac:dyDescent="0.5">
      <c r="A162">
        <f t="shared" si="23"/>
        <v>158</v>
      </c>
      <c r="B162" s="47">
        <f t="shared" si="22"/>
        <v>0.1</v>
      </c>
      <c r="C162" s="47">
        <f t="shared" si="16"/>
        <v>0</v>
      </c>
      <c r="D162" s="306">
        <v>1</v>
      </c>
      <c r="E162" s="306">
        <v>1</v>
      </c>
      <c r="F162" s="306">
        <v>1</v>
      </c>
      <c r="G162" s="45">
        <f t="shared" si="17"/>
        <v>1</v>
      </c>
      <c r="H162" s="47">
        <f t="shared" si="18"/>
        <v>0.9900000000000001</v>
      </c>
      <c r="I162" s="64">
        <f t="shared" si="19"/>
        <v>0.81</v>
      </c>
      <c r="J162" s="64">
        <f t="shared" si="20"/>
        <v>0.18000000000000002</v>
      </c>
      <c r="K162" s="64">
        <f t="shared" si="21"/>
        <v>1.0000000000000002E-2</v>
      </c>
      <c r="L162" s="7"/>
    </row>
    <row r="163" spans="1:12" x14ac:dyDescent="0.5">
      <c r="A163">
        <f t="shared" si="23"/>
        <v>159</v>
      </c>
      <c r="B163" s="47">
        <f t="shared" si="22"/>
        <v>0.1</v>
      </c>
      <c r="C163" s="47">
        <f t="shared" si="16"/>
        <v>0</v>
      </c>
      <c r="D163" s="306">
        <v>1</v>
      </c>
      <c r="E163" s="306">
        <v>1</v>
      </c>
      <c r="F163" s="306">
        <v>1</v>
      </c>
      <c r="G163" s="45">
        <f t="shared" si="17"/>
        <v>1</v>
      </c>
      <c r="H163" s="47">
        <f t="shared" si="18"/>
        <v>0.9900000000000001</v>
      </c>
      <c r="I163" s="64">
        <f t="shared" si="19"/>
        <v>0.81</v>
      </c>
      <c r="J163" s="64">
        <f t="shared" si="20"/>
        <v>0.18000000000000002</v>
      </c>
      <c r="K163" s="64">
        <f t="shared" si="21"/>
        <v>1.0000000000000002E-2</v>
      </c>
      <c r="L163" s="7"/>
    </row>
    <row r="164" spans="1:12" x14ac:dyDescent="0.5">
      <c r="A164">
        <f t="shared" si="23"/>
        <v>160</v>
      </c>
      <c r="B164" s="47">
        <f t="shared" si="22"/>
        <v>0.1</v>
      </c>
      <c r="C164" s="47">
        <f t="shared" si="16"/>
        <v>0</v>
      </c>
      <c r="D164" s="306">
        <v>1</v>
      </c>
      <c r="E164" s="306">
        <v>1</v>
      </c>
      <c r="F164" s="306">
        <v>1</v>
      </c>
      <c r="G164" s="45">
        <f t="shared" si="17"/>
        <v>1</v>
      </c>
      <c r="H164" s="47">
        <f t="shared" si="18"/>
        <v>0.9900000000000001</v>
      </c>
      <c r="I164" s="64">
        <f t="shared" si="19"/>
        <v>0.81</v>
      </c>
      <c r="J164" s="64">
        <f t="shared" si="20"/>
        <v>0.18000000000000002</v>
      </c>
      <c r="K164" s="64">
        <f t="shared" si="21"/>
        <v>1.0000000000000002E-2</v>
      </c>
      <c r="L164" s="7"/>
    </row>
    <row r="165" spans="1:12" x14ac:dyDescent="0.5">
      <c r="A165">
        <f t="shared" si="23"/>
        <v>161</v>
      </c>
      <c r="B165" s="47">
        <f t="shared" si="22"/>
        <v>0.1</v>
      </c>
      <c r="C165" s="47">
        <f t="shared" si="16"/>
        <v>0</v>
      </c>
      <c r="D165" s="306">
        <v>1</v>
      </c>
      <c r="E165" s="306">
        <v>1</v>
      </c>
      <c r="F165" s="306">
        <v>1</v>
      </c>
      <c r="G165" s="45">
        <f t="shared" si="17"/>
        <v>1</v>
      </c>
      <c r="H165" s="47">
        <f t="shared" si="18"/>
        <v>0.9900000000000001</v>
      </c>
      <c r="I165" s="64">
        <f t="shared" si="19"/>
        <v>0.81</v>
      </c>
      <c r="J165" s="64">
        <f t="shared" si="20"/>
        <v>0.18000000000000002</v>
      </c>
      <c r="K165" s="64">
        <f t="shared" si="21"/>
        <v>1.0000000000000002E-2</v>
      </c>
      <c r="L165" s="7"/>
    </row>
    <row r="166" spans="1:12" x14ac:dyDescent="0.5">
      <c r="A166">
        <f t="shared" si="23"/>
        <v>162</v>
      </c>
      <c r="B166" s="47">
        <f t="shared" si="22"/>
        <v>0.1</v>
      </c>
      <c r="C166" s="47">
        <f t="shared" si="16"/>
        <v>0</v>
      </c>
      <c r="D166" s="306">
        <v>1</v>
      </c>
      <c r="E166" s="306">
        <v>1</v>
      </c>
      <c r="F166" s="306">
        <v>1</v>
      </c>
      <c r="G166" s="45">
        <f t="shared" si="17"/>
        <v>1</v>
      </c>
      <c r="H166" s="47">
        <f t="shared" si="18"/>
        <v>0.9900000000000001</v>
      </c>
      <c r="I166" s="64">
        <f t="shared" si="19"/>
        <v>0.81</v>
      </c>
      <c r="J166" s="64">
        <f t="shared" si="20"/>
        <v>0.18000000000000002</v>
      </c>
      <c r="K166" s="64">
        <f t="shared" si="21"/>
        <v>1.0000000000000002E-2</v>
      </c>
      <c r="L166" s="7"/>
    </row>
    <row r="167" spans="1:12" x14ac:dyDescent="0.5">
      <c r="A167">
        <f t="shared" si="23"/>
        <v>163</v>
      </c>
      <c r="B167" s="47">
        <f t="shared" si="22"/>
        <v>0.1</v>
      </c>
      <c r="C167" s="47">
        <f t="shared" si="16"/>
        <v>0</v>
      </c>
      <c r="D167" s="306">
        <v>1</v>
      </c>
      <c r="E167" s="306">
        <v>1</v>
      </c>
      <c r="F167" s="306">
        <v>1</v>
      </c>
      <c r="G167" s="45">
        <f t="shared" si="17"/>
        <v>1</v>
      </c>
      <c r="H167" s="47">
        <f t="shared" si="18"/>
        <v>0.9900000000000001</v>
      </c>
      <c r="I167" s="64">
        <f t="shared" si="19"/>
        <v>0.81</v>
      </c>
      <c r="J167" s="64">
        <f t="shared" si="20"/>
        <v>0.18000000000000002</v>
      </c>
      <c r="K167" s="64">
        <f t="shared" si="21"/>
        <v>1.0000000000000002E-2</v>
      </c>
      <c r="L167" s="7"/>
    </row>
    <row r="168" spans="1:12" x14ac:dyDescent="0.5">
      <c r="A168">
        <f t="shared" si="23"/>
        <v>164</v>
      </c>
      <c r="B168" s="47">
        <f t="shared" si="22"/>
        <v>0.1</v>
      </c>
      <c r="C168" s="47">
        <f t="shared" si="16"/>
        <v>0</v>
      </c>
      <c r="D168" s="306">
        <v>1</v>
      </c>
      <c r="E168" s="306">
        <v>1</v>
      </c>
      <c r="F168" s="306">
        <v>1</v>
      </c>
      <c r="G168" s="45">
        <f t="shared" si="17"/>
        <v>1</v>
      </c>
      <c r="H168" s="47">
        <f t="shared" si="18"/>
        <v>0.9900000000000001</v>
      </c>
      <c r="I168" s="64">
        <f t="shared" si="19"/>
        <v>0.81</v>
      </c>
      <c r="J168" s="64">
        <f t="shared" si="20"/>
        <v>0.18000000000000002</v>
      </c>
      <c r="K168" s="64">
        <f t="shared" si="21"/>
        <v>1.0000000000000002E-2</v>
      </c>
      <c r="L168" s="7"/>
    </row>
    <row r="169" spans="1:12" x14ac:dyDescent="0.5">
      <c r="A169">
        <f t="shared" si="23"/>
        <v>165</v>
      </c>
      <c r="B169" s="47">
        <f t="shared" si="22"/>
        <v>0.1</v>
      </c>
      <c r="C169" s="47">
        <f t="shared" si="16"/>
        <v>0</v>
      </c>
      <c r="D169" s="306">
        <v>1</v>
      </c>
      <c r="E169" s="306">
        <v>1</v>
      </c>
      <c r="F169" s="306">
        <v>1</v>
      </c>
      <c r="G169" s="45">
        <f t="shared" si="17"/>
        <v>1</v>
      </c>
      <c r="H169" s="47">
        <f t="shared" si="18"/>
        <v>0.9900000000000001</v>
      </c>
      <c r="I169" s="64">
        <f t="shared" si="19"/>
        <v>0.81</v>
      </c>
      <c r="J169" s="64">
        <f t="shared" si="20"/>
        <v>0.18000000000000002</v>
      </c>
      <c r="K169" s="64">
        <f t="shared" si="21"/>
        <v>1.0000000000000002E-2</v>
      </c>
      <c r="L169" s="7"/>
    </row>
    <row r="170" spans="1:12" x14ac:dyDescent="0.5">
      <c r="A170">
        <f t="shared" si="23"/>
        <v>166</v>
      </c>
      <c r="B170" s="47">
        <f t="shared" si="22"/>
        <v>0.1</v>
      </c>
      <c r="C170" s="47">
        <f t="shared" si="16"/>
        <v>0</v>
      </c>
      <c r="D170" s="306">
        <v>1</v>
      </c>
      <c r="E170" s="306">
        <v>1</v>
      </c>
      <c r="F170" s="306">
        <v>1</v>
      </c>
      <c r="G170" s="45">
        <f t="shared" si="17"/>
        <v>1</v>
      </c>
      <c r="H170" s="47">
        <f t="shared" si="18"/>
        <v>0.9900000000000001</v>
      </c>
      <c r="I170" s="64">
        <f t="shared" si="19"/>
        <v>0.81</v>
      </c>
      <c r="J170" s="64">
        <f t="shared" si="20"/>
        <v>0.18000000000000002</v>
      </c>
      <c r="K170" s="64">
        <f t="shared" si="21"/>
        <v>1.0000000000000002E-2</v>
      </c>
      <c r="L170" s="7"/>
    </row>
    <row r="171" spans="1:12" x14ac:dyDescent="0.5">
      <c r="A171">
        <f t="shared" si="23"/>
        <v>167</v>
      </c>
      <c r="B171" s="47">
        <f t="shared" si="22"/>
        <v>0.1</v>
      </c>
      <c r="C171" s="47">
        <f t="shared" si="16"/>
        <v>0</v>
      </c>
      <c r="D171" s="306">
        <v>1</v>
      </c>
      <c r="E171" s="306">
        <v>1</v>
      </c>
      <c r="F171" s="306">
        <v>1</v>
      </c>
      <c r="G171" s="45">
        <f t="shared" si="17"/>
        <v>1</v>
      </c>
      <c r="H171" s="47">
        <f t="shared" si="18"/>
        <v>0.9900000000000001</v>
      </c>
      <c r="I171" s="64">
        <f t="shared" si="19"/>
        <v>0.81</v>
      </c>
      <c r="J171" s="64">
        <f t="shared" si="20"/>
        <v>0.18000000000000002</v>
      </c>
      <c r="K171" s="64">
        <f t="shared" si="21"/>
        <v>1.0000000000000002E-2</v>
      </c>
      <c r="L171" s="7"/>
    </row>
    <row r="172" spans="1:12" x14ac:dyDescent="0.5">
      <c r="A172">
        <f t="shared" si="23"/>
        <v>168</v>
      </c>
      <c r="B172" s="47">
        <f t="shared" si="22"/>
        <v>0.1</v>
      </c>
      <c r="C172" s="47">
        <f t="shared" si="16"/>
        <v>0</v>
      </c>
      <c r="D172" s="306">
        <v>1</v>
      </c>
      <c r="E172" s="306">
        <v>1</v>
      </c>
      <c r="F172" s="306">
        <v>1</v>
      </c>
      <c r="G172" s="45">
        <f t="shared" si="17"/>
        <v>1</v>
      </c>
      <c r="H172" s="47">
        <f t="shared" si="18"/>
        <v>0.9900000000000001</v>
      </c>
      <c r="I172" s="64">
        <f t="shared" si="19"/>
        <v>0.81</v>
      </c>
      <c r="J172" s="64">
        <f t="shared" si="20"/>
        <v>0.18000000000000002</v>
      </c>
      <c r="K172" s="64">
        <f t="shared" si="21"/>
        <v>1.0000000000000002E-2</v>
      </c>
      <c r="L172" s="7"/>
    </row>
    <row r="173" spans="1:12" x14ac:dyDescent="0.5">
      <c r="A173">
        <f t="shared" si="23"/>
        <v>169</v>
      </c>
      <c r="B173" s="47">
        <f t="shared" si="22"/>
        <v>0.1</v>
      </c>
      <c r="C173" s="47">
        <f t="shared" si="16"/>
        <v>0</v>
      </c>
      <c r="D173" s="306">
        <v>1</v>
      </c>
      <c r="E173" s="306">
        <v>1</v>
      </c>
      <c r="F173" s="306">
        <v>1</v>
      </c>
      <c r="G173" s="45">
        <f t="shared" si="17"/>
        <v>1</v>
      </c>
      <c r="H173" s="47">
        <f t="shared" si="18"/>
        <v>0.9900000000000001</v>
      </c>
      <c r="I173" s="64">
        <f t="shared" si="19"/>
        <v>0.81</v>
      </c>
      <c r="J173" s="64">
        <f t="shared" si="20"/>
        <v>0.18000000000000002</v>
      </c>
      <c r="K173" s="64">
        <f t="shared" si="21"/>
        <v>1.0000000000000002E-2</v>
      </c>
      <c r="L173" s="7"/>
    </row>
    <row r="174" spans="1:12" x14ac:dyDescent="0.5">
      <c r="A174">
        <f t="shared" si="23"/>
        <v>170</v>
      </c>
      <c r="B174" s="47">
        <f t="shared" si="22"/>
        <v>0.1</v>
      </c>
      <c r="C174" s="47">
        <f t="shared" si="16"/>
        <v>0</v>
      </c>
      <c r="D174" s="306">
        <v>1</v>
      </c>
      <c r="E174" s="306">
        <v>1</v>
      </c>
      <c r="F174" s="306">
        <v>1</v>
      </c>
      <c r="G174" s="45">
        <f t="shared" si="17"/>
        <v>1</v>
      </c>
      <c r="H174" s="47">
        <f t="shared" si="18"/>
        <v>0.9900000000000001</v>
      </c>
      <c r="I174" s="64">
        <f t="shared" si="19"/>
        <v>0.81</v>
      </c>
      <c r="J174" s="64">
        <f t="shared" si="20"/>
        <v>0.18000000000000002</v>
      </c>
      <c r="K174" s="64">
        <f t="shared" si="21"/>
        <v>1.0000000000000002E-2</v>
      </c>
      <c r="L174" s="7"/>
    </row>
    <row r="175" spans="1:12" x14ac:dyDescent="0.5">
      <c r="A175">
        <f t="shared" si="23"/>
        <v>171</v>
      </c>
      <c r="B175" s="47">
        <f t="shared" si="22"/>
        <v>0.1</v>
      </c>
      <c r="C175" s="47">
        <f t="shared" si="16"/>
        <v>0</v>
      </c>
      <c r="D175" s="306">
        <v>1</v>
      </c>
      <c r="E175" s="306">
        <v>1</v>
      </c>
      <c r="F175" s="306">
        <v>1</v>
      </c>
      <c r="G175" s="45">
        <f t="shared" si="17"/>
        <v>1</v>
      </c>
      <c r="H175" s="47">
        <f t="shared" si="18"/>
        <v>0.9900000000000001</v>
      </c>
      <c r="I175" s="64">
        <f t="shared" si="19"/>
        <v>0.81</v>
      </c>
      <c r="J175" s="64">
        <f t="shared" si="20"/>
        <v>0.18000000000000002</v>
      </c>
      <c r="K175" s="64">
        <f t="shared" si="21"/>
        <v>1.0000000000000002E-2</v>
      </c>
      <c r="L175" s="7"/>
    </row>
    <row r="176" spans="1:12" x14ac:dyDescent="0.5">
      <c r="A176">
        <f t="shared" si="23"/>
        <v>172</v>
      </c>
      <c r="B176" s="47">
        <f t="shared" si="22"/>
        <v>0.1</v>
      </c>
      <c r="C176" s="47">
        <f t="shared" si="16"/>
        <v>0</v>
      </c>
      <c r="D176" s="306">
        <v>1</v>
      </c>
      <c r="E176" s="306">
        <v>1</v>
      </c>
      <c r="F176" s="306">
        <v>1</v>
      </c>
      <c r="G176" s="45">
        <f t="shared" si="17"/>
        <v>1</v>
      </c>
      <c r="H176" s="47">
        <f t="shared" si="18"/>
        <v>0.9900000000000001</v>
      </c>
      <c r="I176" s="64">
        <f t="shared" si="19"/>
        <v>0.81</v>
      </c>
      <c r="J176" s="64">
        <f t="shared" si="20"/>
        <v>0.18000000000000002</v>
      </c>
      <c r="K176" s="64">
        <f t="shared" si="21"/>
        <v>1.0000000000000002E-2</v>
      </c>
      <c r="L176" s="7"/>
    </row>
    <row r="177" spans="1:12" x14ac:dyDescent="0.5">
      <c r="A177">
        <f t="shared" si="23"/>
        <v>173</v>
      </c>
      <c r="B177" s="47">
        <f t="shared" si="22"/>
        <v>0.1</v>
      </c>
      <c r="C177" s="47">
        <f t="shared" si="16"/>
        <v>0</v>
      </c>
      <c r="D177" s="306">
        <v>1</v>
      </c>
      <c r="E177" s="306">
        <v>1</v>
      </c>
      <c r="F177" s="306">
        <v>1</v>
      </c>
      <c r="G177" s="45">
        <f t="shared" si="17"/>
        <v>1</v>
      </c>
      <c r="H177" s="47">
        <f t="shared" si="18"/>
        <v>0.9900000000000001</v>
      </c>
      <c r="I177" s="64">
        <f t="shared" si="19"/>
        <v>0.81</v>
      </c>
      <c r="J177" s="64">
        <f t="shared" si="20"/>
        <v>0.18000000000000002</v>
      </c>
      <c r="K177" s="64">
        <f t="shared" si="21"/>
        <v>1.0000000000000002E-2</v>
      </c>
      <c r="L177" s="7"/>
    </row>
    <row r="178" spans="1:12" x14ac:dyDescent="0.5">
      <c r="A178">
        <f t="shared" si="23"/>
        <v>174</v>
      </c>
      <c r="B178" s="47">
        <f t="shared" si="22"/>
        <v>0.1</v>
      </c>
      <c r="C178" s="47">
        <f t="shared" si="16"/>
        <v>0</v>
      </c>
      <c r="D178" s="306">
        <v>1</v>
      </c>
      <c r="E178" s="306">
        <v>1</v>
      </c>
      <c r="F178" s="306">
        <v>1</v>
      </c>
      <c r="G178" s="45">
        <f t="shared" si="17"/>
        <v>1</v>
      </c>
      <c r="H178" s="47">
        <f t="shared" si="18"/>
        <v>0.9900000000000001</v>
      </c>
      <c r="I178" s="64">
        <f t="shared" si="19"/>
        <v>0.81</v>
      </c>
      <c r="J178" s="64">
        <f t="shared" si="20"/>
        <v>0.18000000000000002</v>
      </c>
      <c r="K178" s="64">
        <f t="shared" si="21"/>
        <v>1.0000000000000002E-2</v>
      </c>
      <c r="L178" s="7"/>
    </row>
    <row r="179" spans="1:12" x14ac:dyDescent="0.5">
      <c r="A179">
        <f t="shared" si="23"/>
        <v>175</v>
      </c>
      <c r="B179" s="47">
        <f t="shared" si="22"/>
        <v>0.1</v>
      </c>
      <c r="C179" s="47">
        <f t="shared" si="16"/>
        <v>0</v>
      </c>
      <c r="D179" s="306">
        <v>1</v>
      </c>
      <c r="E179" s="306">
        <v>1</v>
      </c>
      <c r="F179" s="306">
        <v>1</v>
      </c>
      <c r="G179" s="45">
        <f t="shared" si="17"/>
        <v>1</v>
      </c>
      <c r="H179" s="47">
        <f t="shared" si="18"/>
        <v>0.9900000000000001</v>
      </c>
      <c r="I179" s="64">
        <f t="shared" si="19"/>
        <v>0.81</v>
      </c>
      <c r="J179" s="64">
        <f t="shared" si="20"/>
        <v>0.18000000000000002</v>
      </c>
      <c r="K179" s="64">
        <f t="shared" si="21"/>
        <v>1.0000000000000002E-2</v>
      </c>
      <c r="L179" s="7"/>
    </row>
    <row r="180" spans="1:12" x14ac:dyDescent="0.5">
      <c r="A180">
        <f t="shared" si="23"/>
        <v>176</v>
      </c>
      <c r="B180" s="47">
        <f t="shared" si="22"/>
        <v>0.1</v>
      </c>
      <c r="C180" s="47">
        <f t="shared" si="16"/>
        <v>0</v>
      </c>
      <c r="D180" s="306">
        <v>1</v>
      </c>
      <c r="E180" s="306">
        <v>1</v>
      </c>
      <c r="F180" s="306">
        <v>1</v>
      </c>
      <c r="G180" s="45">
        <f t="shared" si="17"/>
        <v>1</v>
      </c>
      <c r="H180" s="47">
        <f t="shared" si="18"/>
        <v>0.9900000000000001</v>
      </c>
      <c r="I180" s="64">
        <f t="shared" si="19"/>
        <v>0.81</v>
      </c>
      <c r="J180" s="64">
        <f t="shared" si="20"/>
        <v>0.18000000000000002</v>
      </c>
      <c r="K180" s="64">
        <f t="shared" si="21"/>
        <v>1.0000000000000002E-2</v>
      </c>
      <c r="L180" s="7"/>
    </row>
    <row r="181" spans="1:12" x14ac:dyDescent="0.5">
      <c r="A181">
        <f t="shared" si="23"/>
        <v>177</v>
      </c>
      <c r="B181" s="47">
        <f t="shared" si="22"/>
        <v>0.1</v>
      </c>
      <c r="C181" s="47">
        <f t="shared" si="16"/>
        <v>0</v>
      </c>
      <c r="D181" s="306">
        <v>1</v>
      </c>
      <c r="E181" s="306">
        <v>1</v>
      </c>
      <c r="F181" s="306">
        <v>1</v>
      </c>
      <c r="G181" s="45">
        <f t="shared" si="17"/>
        <v>1</v>
      </c>
      <c r="H181" s="47">
        <f t="shared" si="18"/>
        <v>0.9900000000000001</v>
      </c>
      <c r="I181" s="64">
        <f t="shared" si="19"/>
        <v>0.81</v>
      </c>
      <c r="J181" s="64">
        <f t="shared" si="20"/>
        <v>0.18000000000000002</v>
      </c>
      <c r="K181" s="64">
        <f t="shared" si="21"/>
        <v>1.0000000000000002E-2</v>
      </c>
      <c r="L181" s="7"/>
    </row>
    <row r="182" spans="1:12" x14ac:dyDescent="0.5">
      <c r="A182">
        <f t="shared" si="23"/>
        <v>178</v>
      </c>
      <c r="B182" s="47">
        <f t="shared" si="22"/>
        <v>0.1</v>
      </c>
      <c r="C182" s="47">
        <f t="shared" si="16"/>
        <v>0</v>
      </c>
      <c r="D182" s="306">
        <v>1</v>
      </c>
      <c r="E182" s="306">
        <v>1</v>
      </c>
      <c r="F182" s="306">
        <v>1</v>
      </c>
      <c r="G182" s="45">
        <f t="shared" si="17"/>
        <v>1</v>
      </c>
      <c r="H182" s="47">
        <f t="shared" si="18"/>
        <v>0.9900000000000001</v>
      </c>
      <c r="I182" s="64">
        <f t="shared" si="19"/>
        <v>0.81</v>
      </c>
      <c r="J182" s="64">
        <f t="shared" si="20"/>
        <v>0.18000000000000002</v>
      </c>
      <c r="K182" s="64">
        <f t="shared" si="21"/>
        <v>1.0000000000000002E-2</v>
      </c>
      <c r="L182" s="7"/>
    </row>
    <row r="183" spans="1:12" x14ac:dyDescent="0.5">
      <c r="A183">
        <f t="shared" si="23"/>
        <v>179</v>
      </c>
      <c r="B183" s="47">
        <f t="shared" si="22"/>
        <v>0.1</v>
      </c>
      <c r="C183" s="47">
        <f t="shared" si="16"/>
        <v>0</v>
      </c>
      <c r="D183" s="306">
        <v>1</v>
      </c>
      <c r="E183" s="306">
        <v>1</v>
      </c>
      <c r="F183" s="306">
        <v>1</v>
      </c>
      <c r="G183" s="45">
        <f t="shared" si="17"/>
        <v>1</v>
      </c>
      <c r="H183" s="47">
        <f t="shared" si="18"/>
        <v>0.9900000000000001</v>
      </c>
      <c r="I183" s="64">
        <f t="shared" si="19"/>
        <v>0.81</v>
      </c>
      <c r="J183" s="64">
        <f t="shared" si="20"/>
        <v>0.18000000000000002</v>
      </c>
      <c r="K183" s="64">
        <f t="shared" si="21"/>
        <v>1.0000000000000002E-2</v>
      </c>
      <c r="L183" s="7"/>
    </row>
    <row r="184" spans="1:12" x14ac:dyDescent="0.5">
      <c r="A184">
        <f t="shared" si="23"/>
        <v>180</v>
      </c>
      <c r="B184" s="47">
        <f t="shared" si="22"/>
        <v>0.1</v>
      </c>
      <c r="C184" s="47">
        <f t="shared" si="16"/>
        <v>0</v>
      </c>
      <c r="D184" s="306">
        <v>1</v>
      </c>
      <c r="E184" s="306">
        <v>1</v>
      </c>
      <c r="F184" s="306">
        <v>1</v>
      </c>
      <c r="G184" s="45">
        <f t="shared" si="17"/>
        <v>1</v>
      </c>
      <c r="H184" s="47">
        <f t="shared" si="18"/>
        <v>0.9900000000000001</v>
      </c>
      <c r="I184" s="64">
        <f t="shared" si="19"/>
        <v>0.81</v>
      </c>
      <c r="J184" s="64">
        <f t="shared" si="20"/>
        <v>0.18000000000000002</v>
      </c>
      <c r="K184" s="64">
        <f t="shared" si="21"/>
        <v>1.0000000000000002E-2</v>
      </c>
      <c r="L184" s="7"/>
    </row>
    <row r="185" spans="1:12" x14ac:dyDescent="0.5">
      <c r="A185">
        <f t="shared" si="23"/>
        <v>181</v>
      </c>
      <c r="B185" s="47">
        <f t="shared" si="22"/>
        <v>0.1</v>
      </c>
      <c r="C185" s="47">
        <f t="shared" si="16"/>
        <v>0</v>
      </c>
      <c r="D185" s="306">
        <v>1</v>
      </c>
      <c r="E185" s="306">
        <v>1</v>
      </c>
      <c r="F185" s="306">
        <v>1</v>
      </c>
      <c r="G185" s="45">
        <f t="shared" si="17"/>
        <v>1</v>
      </c>
      <c r="H185" s="47">
        <f t="shared" si="18"/>
        <v>0.9900000000000001</v>
      </c>
      <c r="I185" s="64">
        <f t="shared" si="19"/>
        <v>0.81</v>
      </c>
      <c r="J185" s="64">
        <f t="shared" si="20"/>
        <v>0.18000000000000002</v>
      </c>
      <c r="K185" s="64">
        <f t="shared" si="21"/>
        <v>1.0000000000000002E-2</v>
      </c>
      <c r="L185" s="7"/>
    </row>
    <row r="186" spans="1:12" x14ac:dyDescent="0.5">
      <c r="A186">
        <f t="shared" si="23"/>
        <v>182</v>
      </c>
      <c r="B186" s="47">
        <f t="shared" si="22"/>
        <v>0.1</v>
      </c>
      <c r="C186" s="47">
        <f t="shared" si="16"/>
        <v>0</v>
      </c>
      <c r="D186" s="306">
        <v>1</v>
      </c>
      <c r="E186" s="306">
        <v>1</v>
      </c>
      <c r="F186" s="306">
        <v>1</v>
      </c>
      <c r="G186" s="45">
        <f t="shared" si="17"/>
        <v>1</v>
      </c>
      <c r="H186" s="47">
        <f t="shared" si="18"/>
        <v>0.9900000000000001</v>
      </c>
      <c r="I186" s="64">
        <f t="shared" si="19"/>
        <v>0.81</v>
      </c>
      <c r="J186" s="64">
        <f t="shared" si="20"/>
        <v>0.18000000000000002</v>
      </c>
      <c r="K186" s="64">
        <f t="shared" si="21"/>
        <v>1.0000000000000002E-2</v>
      </c>
      <c r="L186" s="7"/>
    </row>
    <row r="187" spans="1:12" x14ac:dyDescent="0.5">
      <c r="A187">
        <f t="shared" si="23"/>
        <v>183</v>
      </c>
      <c r="B187" s="47">
        <f t="shared" si="22"/>
        <v>0.1</v>
      </c>
      <c r="C187" s="47">
        <f t="shared" si="16"/>
        <v>0</v>
      </c>
      <c r="D187" s="306">
        <v>1</v>
      </c>
      <c r="E187" s="306">
        <v>1</v>
      </c>
      <c r="F187" s="306">
        <v>1</v>
      </c>
      <c r="G187" s="45">
        <f t="shared" si="17"/>
        <v>1</v>
      </c>
      <c r="H187" s="47">
        <f t="shared" si="18"/>
        <v>0.9900000000000001</v>
      </c>
      <c r="I187" s="64">
        <f t="shared" si="19"/>
        <v>0.81</v>
      </c>
      <c r="J187" s="64">
        <f t="shared" si="20"/>
        <v>0.18000000000000002</v>
      </c>
      <c r="K187" s="64">
        <f t="shared" si="21"/>
        <v>1.0000000000000002E-2</v>
      </c>
      <c r="L187" s="7"/>
    </row>
    <row r="188" spans="1:12" x14ac:dyDescent="0.5">
      <c r="A188">
        <f t="shared" si="23"/>
        <v>184</v>
      </c>
      <c r="B188" s="47">
        <f t="shared" si="22"/>
        <v>0.1</v>
      </c>
      <c r="C188" s="47">
        <f t="shared" si="16"/>
        <v>0</v>
      </c>
      <c r="D188" s="306">
        <v>1</v>
      </c>
      <c r="E188" s="306">
        <v>1</v>
      </c>
      <c r="F188" s="306">
        <v>1</v>
      </c>
      <c r="G188" s="45">
        <f t="shared" si="17"/>
        <v>1</v>
      </c>
      <c r="H188" s="47">
        <f t="shared" si="18"/>
        <v>0.9900000000000001</v>
      </c>
      <c r="I188" s="64">
        <f t="shared" si="19"/>
        <v>0.81</v>
      </c>
      <c r="J188" s="64">
        <f t="shared" si="20"/>
        <v>0.18000000000000002</v>
      </c>
      <c r="K188" s="64">
        <f t="shared" si="21"/>
        <v>1.0000000000000002E-2</v>
      </c>
      <c r="L188" s="7"/>
    </row>
    <row r="189" spans="1:12" x14ac:dyDescent="0.5">
      <c r="A189">
        <f t="shared" si="23"/>
        <v>185</v>
      </c>
      <c r="B189" s="47">
        <f t="shared" si="22"/>
        <v>0.1</v>
      </c>
      <c r="C189" s="47">
        <f t="shared" si="16"/>
        <v>0</v>
      </c>
      <c r="D189" s="306">
        <v>1</v>
      </c>
      <c r="E189" s="306">
        <v>1</v>
      </c>
      <c r="F189" s="306">
        <v>1</v>
      </c>
      <c r="G189" s="45">
        <f t="shared" si="17"/>
        <v>1</v>
      </c>
      <c r="H189" s="47">
        <f t="shared" si="18"/>
        <v>0.9900000000000001</v>
      </c>
      <c r="I189" s="64">
        <f t="shared" si="19"/>
        <v>0.81</v>
      </c>
      <c r="J189" s="64">
        <f t="shared" si="20"/>
        <v>0.18000000000000002</v>
      </c>
      <c r="K189" s="64">
        <f t="shared" si="21"/>
        <v>1.0000000000000002E-2</v>
      </c>
      <c r="L189" s="7"/>
    </row>
    <row r="190" spans="1:12" x14ac:dyDescent="0.5">
      <c r="A190">
        <f t="shared" si="23"/>
        <v>186</v>
      </c>
      <c r="B190" s="47">
        <f t="shared" si="22"/>
        <v>0.1</v>
      </c>
      <c r="C190" s="47">
        <f t="shared" si="16"/>
        <v>0</v>
      </c>
      <c r="D190" s="306">
        <v>1</v>
      </c>
      <c r="E190" s="306">
        <v>1</v>
      </c>
      <c r="F190" s="306">
        <v>1</v>
      </c>
      <c r="G190" s="45">
        <f t="shared" si="17"/>
        <v>1</v>
      </c>
      <c r="H190" s="47">
        <f t="shared" si="18"/>
        <v>0.9900000000000001</v>
      </c>
      <c r="I190" s="64">
        <f t="shared" si="19"/>
        <v>0.81</v>
      </c>
      <c r="J190" s="64">
        <f t="shared" si="20"/>
        <v>0.18000000000000002</v>
      </c>
      <c r="K190" s="64">
        <f t="shared" si="21"/>
        <v>1.0000000000000002E-2</v>
      </c>
      <c r="L190" s="7"/>
    </row>
    <row r="191" spans="1:12" x14ac:dyDescent="0.5">
      <c r="A191">
        <f t="shared" si="23"/>
        <v>187</v>
      </c>
      <c r="B191" s="47">
        <f t="shared" si="22"/>
        <v>0.1</v>
      </c>
      <c r="C191" s="47">
        <f t="shared" si="16"/>
        <v>0</v>
      </c>
      <c r="D191" s="306">
        <v>1</v>
      </c>
      <c r="E191" s="306">
        <v>1</v>
      </c>
      <c r="F191" s="306">
        <v>1</v>
      </c>
      <c r="G191" s="45">
        <f t="shared" si="17"/>
        <v>1</v>
      </c>
      <c r="H191" s="47">
        <f t="shared" si="18"/>
        <v>0.9900000000000001</v>
      </c>
      <c r="I191" s="64">
        <f t="shared" si="19"/>
        <v>0.81</v>
      </c>
      <c r="J191" s="64">
        <f t="shared" si="20"/>
        <v>0.18000000000000002</v>
      </c>
      <c r="K191" s="64">
        <f t="shared" si="21"/>
        <v>1.0000000000000002E-2</v>
      </c>
      <c r="L191" s="7"/>
    </row>
    <row r="192" spans="1:12" x14ac:dyDescent="0.5">
      <c r="A192">
        <f t="shared" si="23"/>
        <v>188</v>
      </c>
      <c r="B192" s="47">
        <f t="shared" si="22"/>
        <v>0.1</v>
      </c>
      <c r="C192" s="47">
        <f t="shared" si="16"/>
        <v>0</v>
      </c>
      <c r="D192" s="306">
        <v>1</v>
      </c>
      <c r="E192" s="306">
        <v>1</v>
      </c>
      <c r="F192" s="306">
        <v>1</v>
      </c>
      <c r="G192" s="45">
        <f t="shared" si="17"/>
        <v>1</v>
      </c>
      <c r="H192" s="47">
        <f t="shared" si="18"/>
        <v>0.9900000000000001</v>
      </c>
      <c r="I192" s="64">
        <f t="shared" si="19"/>
        <v>0.81</v>
      </c>
      <c r="J192" s="64">
        <f t="shared" si="20"/>
        <v>0.18000000000000002</v>
      </c>
      <c r="K192" s="64">
        <f t="shared" si="21"/>
        <v>1.0000000000000002E-2</v>
      </c>
      <c r="L192" s="7"/>
    </row>
    <row r="193" spans="1:12" x14ac:dyDescent="0.5">
      <c r="A193">
        <f t="shared" si="23"/>
        <v>189</v>
      </c>
      <c r="B193" s="47">
        <f t="shared" si="22"/>
        <v>0.1</v>
      </c>
      <c r="C193" s="47">
        <f t="shared" si="16"/>
        <v>0</v>
      </c>
      <c r="D193" s="306">
        <v>1</v>
      </c>
      <c r="E193" s="306">
        <v>1</v>
      </c>
      <c r="F193" s="306">
        <v>1</v>
      </c>
      <c r="G193" s="45">
        <f t="shared" si="17"/>
        <v>1</v>
      </c>
      <c r="H193" s="47">
        <f t="shared" si="18"/>
        <v>0.9900000000000001</v>
      </c>
      <c r="I193" s="64">
        <f t="shared" si="19"/>
        <v>0.81</v>
      </c>
      <c r="J193" s="64">
        <f t="shared" si="20"/>
        <v>0.18000000000000002</v>
      </c>
      <c r="K193" s="64">
        <f t="shared" si="21"/>
        <v>1.0000000000000002E-2</v>
      </c>
      <c r="L193" s="7"/>
    </row>
    <row r="194" spans="1:12" x14ac:dyDescent="0.5">
      <c r="A194">
        <f t="shared" si="23"/>
        <v>190</v>
      </c>
      <c r="B194" s="47">
        <f t="shared" si="22"/>
        <v>0.1</v>
      </c>
      <c r="C194" s="47">
        <f t="shared" si="16"/>
        <v>0</v>
      </c>
      <c r="D194" s="306">
        <v>1</v>
      </c>
      <c r="E194" s="306">
        <v>1</v>
      </c>
      <c r="F194" s="306">
        <v>1</v>
      </c>
      <c r="G194" s="45">
        <f t="shared" si="17"/>
        <v>1</v>
      </c>
      <c r="H194" s="47">
        <f t="shared" si="18"/>
        <v>0.9900000000000001</v>
      </c>
      <c r="I194" s="64">
        <f t="shared" si="19"/>
        <v>0.81</v>
      </c>
      <c r="J194" s="64">
        <f t="shared" si="20"/>
        <v>0.18000000000000002</v>
      </c>
      <c r="K194" s="64">
        <f t="shared" si="21"/>
        <v>1.0000000000000002E-2</v>
      </c>
      <c r="L194" s="7"/>
    </row>
    <row r="195" spans="1:12" x14ac:dyDescent="0.5">
      <c r="A195">
        <f t="shared" si="23"/>
        <v>191</v>
      </c>
      <c r="B195" s="47">
        <f t="shared" si="22"/>
        <v>0.1</v>
      </c>
      <c r="C195" s="47">
        <f t="shared" si="16"/>
        <v>0</v>
      </c>
      <c r="D195" s="306">
        <v>1</v>
      </c>
      <c r="E195" s="306">
        <v>1</v>
      </c>
      <c r="F195" s="306">
        <v>1</v>
      </c>
      <c r="G195" s="45">
        <f t="shared" si="17"/>
        <v>1</v>
      </c>
      <c r="H195" s="47">
        <f t="shared" si="18"/>
        <v>0.9900000000000001</v>
      </c>
      <c r="I195" s="64">
        <f t="shared" si="19"/>
        <v>0.81</v>
      </c>
      <c r="J195" s="64">
        <f t="shared" si="20"/>
        <v>0.18000000000000002</v>
      </c>
      <c r="K195" s="64">
        <f t="shared" si="21"/>
        <v>1.0000000000000002E-2</v>
      </c>
      <c r="L195" s="7"/>
    </row>
    <row r="196" spans="1:12" x14ac:dyDescent="0.5">
      <c r="A196">
        <f t="shared" si="23"/>
        <v>192</v>
      </c>
      <c r="B196" s="47">
        <f t="shared" si="22"/>
        <v>0.1</v>
      </c>
      <c r="C196" s="47">
        <f t="shared" ref="C196:C254" si="24">((1-B196)*B196) * ( (B196*(F196 - E196) + (1-B196)*(E196 - D196) )) / G196</f>
        <v>0</v>
      </c>
      <c r="D196" s="306">
        <v>1</v>
      </c>
      <c r="E196" s="306">
        <v>1</v>
      </c>
      <c r="F196" s="306">
        <v>1</v>
      </c>
      <c r="G196" s="45">
        <f t="shared" ref="G196:G254" si="25">(((1-B195)^2)*D196) + (2*(1-B195)*(B195)*E196) + ((B195^2)*F196)</f>
        <v>1</v>
      </c>
      <c r="H196" s="47">
        <f t="shared" ref="H196:H254" si="26">(1-B196)^2 + 2*B196*(1-B196)</f>
        <v>0.9900000000000001</v>
      </c>
      <c r="I196" s="64">
        <f t="shared" ref="I196:I254" si="27">(1-B196)^2</f>
        <v>0.81</v>
      </c>
      <c r="J196" s="64">
        <f t="shared" ref="J196:J254" si="28">2*B196*(1-B196)</f>
        <v>0.18000000000000002</v>
      </c>
      <c r="K196" s="64">
        <f t="shared" ref="K196:K254" si="29">B196^2</f>
        <v>1.0000000000000002E-2</v>
      </c>
      <c r="L196" s="7"/>
    </row>
    <row r="197" spans="1:12" x14ac:dyDescent="0.5">
      <c r="A197">
        <f t="shared" si="23"/>
        <v>193</v>
      </c>
      <c r="B197" s="47">
        <f t="shared" ref="B197:B254" si="30">B196 + C196</f>
        <v>0.1</v>
      </c>
      <c r="C197" s="47">
        <f t="shared" si="24"/>
        <v>0</v>
      </c>
      <c r="D197" s="306">
        <v>1</v>
      </c>
      <c r="E197" s="306">
        <v>1</v>
      </c>
      <c r="F197" s="306">
        <v>1</v>
      </c>
      <c r="G197" s="45">
        <f t="shared" si="25"/>
        <v>1</v>
      </c>
      <c r="H197" s="47">
        <f t="shared" si="26"/>
        <v>0.9900000000000001</v>
      </c>
      <c r="I197" s="64">
        <f t="shared" si="27"/>
        <v>0.81</v>
      </c>
      <c r="J197" s="64">
        <f t="shared" si="28"/>
        <v>0.18000000000000002</v>
      </c>
      <c r="K197" s="64">
        <f t="shared" si="29"/>
        <v>1.0000000000000002E-2</v>
      </c>
      <c r="L197" s="7"/>
    </row>
    <row r="198" spans="1:12" x14ac:dyDescent="0.5">
      <c r="A198">
        <f t="shared" ref="A198:A254" si="31">A197+1</f>
        <v>194</v>
      </c>
      <c r="B198" s="47">
        <f t="shared" si="30"/>
        <v>0.1</v>
      </c>
      <c r="C198" s="47">
        <f t="shared" si="24"/>
        <v>0</v>
      </c>
      <c r="D198" s="306">
        <v>1</v>
      </c>
      <c r="E198" s="306">
        <v>1</v>
      </c>
      <c r="F198" s="306">
        <v>1</v>
      </c>
      <c r="G198" s="45">
        <f t="shared" si="25"/>
        <v>1</v>
      </c>
      <c r="H198" s="47">
        <f t="shared" si="26"/>
        <v>0.9900000000000001</v>
      </c>
      <c r="I198" s="64">
        <f t="shared" si="27"/>
        <v>0.81</v>
      </c>
      <c r="J198" s="64">
        <f t="shared" si="28"/>
        <v>0.18000000000000002</v>
      </c>
      <c r="K198" s="64">
        <f t="shared" si="29"/>
        <v>1.0000000000000002E-2</v>
      </c>
      <c r="L198" s="7"/>
    </row>
    <row r="199" spans="1:12" x14ac:dyDescent="0.5">
      <c r="A199">
        <f t="shared" si="31"/>
        <v>195</v>
      </c>
      <c r="B199" s="47">
        <f t="shared" si="30"/>
        <v>0.1</v>
      </c>
      <c r="C199" s="47">
        <f t="shared" si="24"/>
        <v>0</v>
      </c>
      <c r="D199" s="306">
        <v>1</v>
      </c>
      <c r="E199" s="306">
        <v>1</v>
      </c>
      <c r="F199" s="306">
        <v>1</v>
      </c>
      <c r="G199" s="45">
        <f t="shared" si="25"/>
        <v>1</v>
      </c>
      <c r="H199" s="47">
        <f t="shared" si="26"/>
        <v>0.9900000000000001</v>
      </c>
      <c r="I199" s="64">
        <f t="shared" si="27"/>
        <v>0.81</v>
      </c>
      <c r="J199" s="64">
        <f t="shared" si="28"/>
        <v>0.18000000000000002</v>
      </c>
      <c r="K199" s="64">
        <f t="shared" si="29"/>
        <v>1.0000000000000002E-2</v>
      </c>
      <c r="L199" s="7"/>
    </row>
    <row r="200" spans="1:12" x14ac:dyDescent="0.5">
      <c r="A200">
        <f t="shared" si="31"/>
        <v>196</v>
      </c>
      <c r="B200" s="47">
        <f t="shared" si="30"/>
        <v>0.1</v>
      </c>
      <c r="C200" s="47">
        <f t="shared" si="24"/>
        <v>0</v>
      </c>
      <c r="D200" s="306">
        <v>1</v>
      </c>
      <c r="E200" s="306">
        <v>1</v>
      </c>
      <c r="F200" s="306">
        <v>1</v>
      </c>
      <c r="G200" s="45">
        <f t="shared" si="25"/>
        <v>1</v>
      </c>
      <c r="H200" s="47">
        <f t="shared" si="26"/>
        <v>0.9900000000000001</v>
      </c>
      <c r="I200" s="64">
        <f t="shared" si="27"/>
        <v>0.81</v>
      </c>
      <c r="J200" s="64">
        <f t="shared" si="28"/>
        <v>0.18000000000000002</v>
      </c>
      <c r="K200" s="64">
        <f t="shared" si="29"/>
        <v>1.0000000000000002E-2</v>
      </c>
    </row>
    <row r="201" spans="1:12" x14ac:dyDescent="0.5">
      <c r="A201">
        <f t="shared" si="31"/>
        <v>197</v>
      </c>
      <c r="B201" s="47">
        <f t="shared" si="30"/>
        <v>0.1</v>
      </c>
      <c r="C201" s="47">
        <f t="shared" si="24"/>
        <v>0</v>
      </c>
      <c r="D201" s="306">
        <v>1</v>
      </c>
      <c r="E201" s="306">
        <v>1</v>
      </c>
      <c r="F201" s="306">
        <v>1</v>
      </c>
      <c r="G201" s="45">
        <f t="shared" si="25"/>
        <v>1</v>
      </c>
      <c r="H201" s="47">
        <f t="shared" si="26"/>
        <v>0.9900000000000001</v>
      </c>
      <c r="I201" s="64">
        <f t="shared" si="27"/>
        <v>0.81</v>
      </c>
      <c r="J201" s="64">
        <f t="shared" si="28"/>
        <v>0.18000000000000002</v>
      </c>
      <c r="K201" s="64">
        <f t="shared" si="29"/>
        <v>1.0000000000000002E-2</v>
      </c>
    </row>
    <row r="202" spans="1:12" x14ac:dyDescent="0.5">
      <c r="A202">
        <f t="shared" si="31"/>
        <v>198</v>
      </c>
      <c r="B202" s="47">
        <f t="shared" si="30"/>
        <v>0.1</v>
      </c>
      <c r="C202" s="47">
        <f t="shared" si="24"/>
        <v>0</v>
      </c>
      <c r="D202" s="306">
        <v>1</v>
      </c>
      <c r="E202" s="306">
        <v>1</v>
      </c>
      <c r="F202" s="306">
        <v>1</v>
      </c>
      <c r="G202" s="45">
        <f t="shared" si="25"/>
        <v>1</v>
      </c>
      <c r="H202" s="47">
        <f t="shared" si="26"/>
        <v>0.9900000000000001</v>
      </c>
      <c r="I202" s="64">
        <f t="shared" si="27"/>
        <v>0.81</v>
      </c>
      <c r="J202" s="64">
        <f t="shared" si="28"/>
        <v>0.18000000000000002</v>
      </c>
      <c r="K202" s="64">
        <f t="shared" si="29"/>
        <v>1.0000000000000002E-2</v>
      </c>
    </row>
    <row r="203" spans="1:12" x14ac:dyDescent="0.5">
      <c r="A203">
        <f t="shared" si="31"/>
        <v>199</v>
      </c>
      <c r="B203" s="47">
        <f t="shared" si="30"/>
        <v>0.1</v>
      </c>
      <c r="C203" s="47">
        <f t="shared" si="24"/>
        <v>0</v>
      </c>
      <c r="D203" s="306">
        <v>1</v>
      </c>
      <c r="E203" s="306">
        <v>1</v>
      </c>
      <c r="F203" s="306">
        <v>1</v>
      </c>
      <c r="G203" s="45">
        <f t="shared" si="25"/>
        <v>1</v>
      </c>
      <c r="H203" s="47">
        <f t="shared" si="26"/>
        <v>0.9900000000000001</v>
      </c>
      <c r="I203" s="64">
        <f t="shared" si="27"/>
        <v>0.81</v>
      </c>
      <c r="J203" s="64">
        <f t="shared" si="28"/>
        <v>0.18000000000000002</v>
      </c>
      <c r="K203" s="64">
        <f t="shared" si="29"/>
        <v>1.0000000000000002E-2</v>
      </c>
    </row>
    <row r="204" spans="1:12" x14ac:dyDescent="0.5">
      <c r="A204">
        <f t="shared" si="31"/>
        <v>200</v>
      </c>
      <c r="B204" s="47">
        <f t="shared" si="30"/>
        <v>0.1</v>
      </c>
      <c r="C204" s="47">
        <f t="shared" si="24"/>
        <v>0</v>
      </c>
      <c r="D204" s="306">
        <v>1</v>
      </c>
      <c r="E204" s="306">
        <v>1</v>
      </c>
      <c r="F204" s="306">
        <v>1</v>
      </c>
      <c r="G204" s="45">
        <f t="shared" si="25"/>
        <v>1</v>
      </c>
      <c r="H204" s="47">
        <f t="shared" si="26"/>
        <v>0.9900000000000001</v>
      </c>
      <c r="I204" s="64">
        <f t="shared" si="27"/>
        <v>0.81</v>
      </c>
      <c r="J204" s="64">
        <f t="shared" si="28"/>
        <v>0.18000000000000002</v>
      </c>
      <c r="K204" s="64">
        <f t="shared" si="29"/>
        <v>1.0000000000000002E-2</v>
      </c>
    </row>
    <row r="205" spans="1:12" x14ac:dyDescent="0.5">
      <c r="A205">
        <f t="shared" si="31"/>
        <v>201</v>
      </c>
      <c r="B205" s="47">
        <f t="shared" si="30"/>
        <v>0.1</v>
      </c>
      <c r="C205" s="47">
        <f t="shared" si="24"/>
        <v>0</v>
      </c>
      <c r="D205" s="306">
        <v>1</v>
      </c>
      <c r="E205" s="306">
        <v>1</v>
      </c>
      <c r="F205" s="306">
        <v>1</v>
      </c>
      <c r="G205" s="45">
        <f t="shared" si="25"/>
        <v>1</v>
      </c>
      <c r="H205" s="47">
        <f t="shared" si="26"/>
        <v>0.9900000000000001</v>
      </c>
      <c r="I205" s="64">
        <f t="shared" si="27"/>
        <v>0.81</v>
      </c>
      <c r="J205" s="64">
        <f t="shared" si="28"/>
        <v>0.18000000000000002</v>
      </c>
      <c r="K205" s="64">
        <f t="shared" si="29"/>
        <v>1.0000000000000002E-2</v>
      </c>
    </row>
    <row r="206" spans="1:12" x14ac:dyDescent="0.5">
      <c r="A206">
        <f t="shared" si="31"/>
        <v>202</v>
      </c>
      <c r="B206" s="47">
        <f t="shared" si="30"/>
        <v>0.1</v>
      </c>
      <c r="C206" s="47">
        <f t="shared" si="24"/>
        <v>0</v>
      </c>
      <c r="D206" s="306">
        <v>1</v>
      </c>
      <c r="E206" s="306">
        <v>1</v>
      </c>
      <c r="F206" s="306">
        <v>1</v>
      </c>
      <c r="G206" s="45">
        <f t="shared" si="25"/>
        <v>1</v>
      </c>
      <c r="H206" s="47">
        <f t="shared" si="26"/>
        <v>0.9900000000000001</v>
      </c>
      <c r="I206" s="64">
        <f t="shared" si="27"/>
        <v>0.81</v>
      </c>
      <c r="J206" s="64">
        <f t="shared" si="28"/>
        <v>0.18000000000000002</v>
      </c>
      <c r="K206" s="64">
        <f t="shared" si="29"/>
        <v>1.0000000000000002E-2</v>
      </c>
    </row>
    <row r="207" spans="1:12" x14ac:dyDescent="0.5">
      <c r="A207">
        <f t="shared" si="31"/>
        <v>203</v>
      </c>
      <c r="B207" s="47">
        <f t="shared" si="30"/>
        <v>0.1</v>
      </c>
      <c r="C207" s="47">
        <f t="shared" si="24"/>
        <v>0</v>
      </c>
      <c r="D207" s="306">
        <v>1</v>
      </c>
      <c r="E207" s="306">
        <v>1</v>
      </c>
      <c r="F207" s="306">
        <v>1</v>
      </c>
      <c r="G207" s="45">
        <f t="shared" si="25"/>
        <v>1</v>
      </c>
      <c r="H207" s="47">
        <f t="shared" si="26"/>
        <v>0.9900000000000001</v>
      </c>
      <c r="I207" s="64">
        <f t="shared" si="27"/>
        <v>0.81</v>
      </c>
      <c r="J207" s="64">
        <f t="shared" si="28"/>
        <v>0.18000000000000002</v>
      </c>
      <c r="K207" s="64">
        <f t="shared" si="29"/>
        <v>1.0000000000000002E-2</v>
      </c>
    </row>
    <row r="208" spans="1:12" x14ac:dyDescent="0.5">
      <c r="A208">
        <f t="shared" si="31"/>
        <v>204</v>
      </c>
      <c r="B208" s="47">
        <f t="shared" si="30"/>
        <v>0.1</v>
      </c>
      <c r="C208" s="47">
        <f t="shared" si="24"/>
        <v>0</v>
      </c>
      <c r="D208" s="306">
        <v>1</v>
      </c>
      <c r="E208" s="306">
        <v>1</v>
      </c>
      <c r="F208" s="306">
        <v>1</v>
      </c>
      <c r="G208" s="45">
        <f t="shared" si="25"/>
        <v>1</v>
      </c>
      <c r="H208" s="47">
        <f t="shared" si="26"/>
        <v>0.9900000000000001</v>
      </c>
      <c r="I208" s="64">
        <f t="shared" si="27"/>
        <v>0.81</v>
      </c>
      <c r="J208" s="64">
        <f t="shared" si="28"/>
        <v>0.18000000000000002</v>
      </c>
      <c r="K208" s="64">
        <f t="shared" si="29"/>
        <v>1.0000000000000002E-2</v>
      </c>
    </row>
    <row r="209" spans="1:11" x14ac:dyDescent="0.5">
      <c r="A209">
        <f t="shared" si="31"/>
        <v>205</v>
      </c>
      <c r="B209" s="47">
        <f t="shared" si="30"/>
        <v>0.1</v>
      </c>
      <c r="C209" s="47">
        <f t="shared" si="24"/>
        <v>0</v>
      </c>
      <c r="D209" s="306">
        <v>1</v>
      </c>
      <c r="E209" s="306">
        <v>1</v>
      </c>
      <c r="F209" s="306">
        <v>1</v>
      </c>
      <c r="G209" s="45">
        <f t="shared" si="25"/>
        <v>1</v>
      </c>
      <c r="H209" s="47">
        <f t="shared" si="26"/>
        <v>0.9900000000000001</v>
      </c>
      <c r="I209" s="64">
        <f t="shared" si="27"/>
        <v>0.81</v>
      </c>
      <c r="J209" s="64">
        <f t="shared" si="28"/>
        <v>0.18000000000000002</v>
      </c>
      <c r="K209" s="64">
        <f t="shared" si="29"/>
        <v>1.0000000000000002E-2</v>
      </c>
    </row>
    <row r="210" spans="1:11" x14ac:dyDescent="0.5">
      <c r="A210">
        <f t="shared" si="31"/>
        <v>206</v>
      </c>
      <c r="B210" s="47">
        <f t="shared" si="30"/>
        <v>0.1</v>
      </c>
      <c r="C210" s="47">
        <f t="shared" si="24"/>
        <v>0</v>
      </c>
      <c r="D210" s="306">
        <v>1</v>
      </c>
      <c r="E210" s="306">
        <v>1</v>
      </c>
      <c r="F210" s="306">
        <v>1</v>
      </c>
      <c r="G210" s="45">
        <f t="shared" si="25"/>
        <v>1</v>
      </c>
      <c r="H210" s="47">
        <f t="shared" si="26"/>
        <v>0.9900000000000001</v>
      </c>
      <c r="I210" s="64">
        <f t="shared" si="27"/>
        <v>0.81</v>
      </c>
      <c r="J210" s="64">
        <f t="shared" si="28"/>
        <v>0.18000000000000002</v>
      </c>
      <c r="K210" s="64">
        <f t="shared" si="29"/>
        <v>1.0000000000000002E-2</v>
      </c>
    </row>
    <row r="211" spans="1:11" x14ac:dyDescent="0.5">
      <c r="A211">
        <f t="shared" si="31"/>
        <v>207</v>
      </c>
      <c r="B211" s="47">
        <f t="shared" si="30"/>
        <v>0.1</v>
      </c>
      <c r="C211" s="47">
        <f t="shared" si="24"/>
        <v>0</v>
      </c>
      <c r="D211" s="306">
        <v>1</v>
      </c>
      <c r="E211" s="306">
        <v>1</v>
      </c>
      <c r="F211" s="306">
        <v>1</v>
      </c>
      <c r="G211" s="45">
        <f t="shared" si="25"/>
        <v>1</v>
      </c>
      <c r="H211" s="47">
        <f t="shared" si="26"/>
        <v>0.9900000000000001</v>
      </c>
      <c r="I211" s="64">
        <f t="shared" si="27"/>
        <v>0.81</v>
      </c>
      <c r="J211" s="64">
        <f t="shared" si="28"/>
        <v>0.18000000000000002</v>
      </c>
      <c r="K211" s="64">
        <f t="shared" si="29"/>
        <v>1.0000000000000002E-2</v>
      </c>
    </row>
    <row r="212" spans="1:11" x14ac:dyDescent="0.5">
      <c r="A212">
        <f t="shared" si="31"/>
        <v>208</v>
      </c>
      <c r="B212" s="47">
        <f t="shared" si="30"/>
        <v>0.1</v>
      </c>
      <c r="C212" s="47">
        <f t="shared" si="24"/>
        <v>0</v>
      </c>
      <c r="D212" s="306">
        <v>1</v>
      </c>
      <c r="E212" s="306">
        <v>1</v>
      </c>
      <c r="F212" s="306">
        <v>1</v>
      </c>
      <c r="G212" s="45">
        <f t="shared" si="25"/>
        <v>1</v>
      </c>
      <c r="H212" s="47">
        <f t="shared" si="26"/>
        <v>0.9900000000000001</v>
      </c>
      <c r="I212" s="64">
        <f t="shared" si="27"/>
        <v>0.81</v>
      </c>
      <c r="J212" s="64">
        <f t="shared" si="28"/>
        <v>0.18000000000000002</v>
      </c>
      <c r="K212" s="64">
        <f t="shared" si="29"/>
        <v>1.0000000000000002E-2</v>
      </c>
    </row>
    <row r="213" spans="1:11" x14ac:dyDescent="0.5">
      <c r="A213">
        <f t="shared" si="31"/>
        <v>209</v>
      </c>
      <c r="B213" s="47">
        <f t="shared" si="30"/>
        <v>0.1</v>
      </c>
      <c r="C213" s="47">
        <f t="shared" si="24"/>
        <v>0</v>
      </c>
      <c r="D213" s="306">
        <v>1</v>
      </c>
      <c r="E213" s="306">
        <v>1</v>
      </c>
      <c r="F213" s="306">
        <v>1</v>
      </c>
      <c r="G213" s="45">
        <f t="shared" si="25"/>
        <v>1</v>
      </c>
      <c r="H213" s="47">
        <f t="shared" si="26"/>
        <v>0.9900000000000001</v>
      </c>
      <c r="I213" s="64">
        <f t="shared" si="27"/>
        <v>0.81</v>
      </c>
      <c r="J213" s="64">
        <f t="shared" si="28"/>
        <v>0.18000000000000002</v>
      </c>
      <c r="K213" s="64">
        <f t="shared" si="29"/>
        <v>1.0000000000000002E-2</v>
      </c>
    </row>
    <row r="214" spans="1:11" x14ac:dyDescent="0.5">
      <c r="A214">
        <f t="shared" si="31"/>
        <v>210</v>
      </c>
      <c r="B214" s="47">
        <f t="shared" si="30"/>
        <v>0.1</v>
      </c>
      <c r="C214" s="47">
        <f t="shared" si="24"/>
        <v>0</v>
      </c>
      <c r="D214" s="306">
        <v>1</v>
      </c>
      <c r="E214" s="306">
        <v>1</v>
      </c>
      <c r="F214" s="306">
        <v>1</v>
      </c>
      <c r="G214" s="45">
        <f t="shared" si="25"/>
        <v>1</v>
      </c>
      <c r="H214" s="47">
        <f t="shared" si="26"/>
        <v>0.9900000000000001</v>
      </c>
      <c r="I214" s="64">
        <f t="shared" si="27"/>
        <v>0.81</v>
      </c>
      <c r="J214" s="64">
        <f t="shared" si="28"/>
        <v>0.18000000000000002</v>
      </c>
      <c r="K214" s="64">
        <f t="shared" si="29"/>
        <v>1.0000000000000002E-2</v>
      </c>
    </row>
    <row r="215" spans="1:11" x14ac:dyDescent="0.5">
      <c r="A215">
        <f t="shared" si="31"/>
        <v>211</v>
      </c>
      <c r="B215" s="47">
        <f t="shared" si="30"/>
        <v>0.1</v>
      </c>
      <c r="C215" s="47">
        <f t="shared" si="24"/>
        <v>0</v>
      </c>
      <c r="D215" s="306">
        <v>1</v>
      </c>
      <c r="E215" s="306">
        <v>1</v>
      </c>
      <c r="F215" s="306">
        <v>1</v>
      </c>
      <c r="G215" s="45">
        <f t="shared" si="25"/>
        <v>1</v>
      </c>
      <c r="H215" s="47">
        <f t="shared" si="26"/>
        <v>0.9900000000000001</v>
      </c>
      <c r="I215" s="64">
        <f t="shared" si="27"/>
        <v>0.81</v>
      </c>
      <c r="J215" s="64">
        <f t="shared" si="28"/>
        <v>0.18000000000000002</v>
      </c>
      <c r="K215" s="64">
        <f t="shared" si="29"/>
        <v>1.0000000000000002E-2</v>
      </c>
    </row>
    <row r="216" spans="1:11" x14ac:dyDescent="0.5">
      <c r="A216">
        <f t="shared" si="31"/>
        <v>212</v>
      </c>
      <c r="B216" s="47">
        <f t="shared" si="30"/>
        <v>0.1</v>
      </c>
      <c r="C216" s="47">
        <f t="shared" si="24"/>
        <v>0</v>
      </c>
      <c r="D216" s="306">
        <v>1</v>
      </c>
      <c r="E216" s="306">
        <v>1</v>
      </c>
      <c r="F216" s="306">
        <v>1</v>
      </c>
      <c r="G216" s="45">
        <f t="shared" si="25"/>
        <v>1</v>
      </c>
      <c r="H216" s="47">
        <f t="shared" si="26"/>
        <v>0.9900000000000001</v>
      </c>
      <c r="I216" s="64">
        <f t="shared" si="27"/>
        <v>0.81</v>
      </c>
      <c r="J216" s="64">
        <f t="shared" si="28"/>
        <v>0.18000000000000002</v>
      </c>
      <c r="K216" s="64">
        <f t="shared" si="29"/>
        <v>1.0000000000000002E-2</v>
      </c>
    </row>
    <row r="217" spans="1:11" x14ac:dyDescent="0.5">
      <c r="A217">
        <f t="shared" si="31"/>
        <v>213</v>
      </c>
      <c r="B217" s="47">
        <f t="shared" si="30"/>
        <v>0.1</v>
      </c>
      <c r="C217" s="47">
        <f t="shared" si="24"/>
        <v>0</v>
      </c>
      <c r="D217" s="306">
        <v>1</v>
      </c>
      <c r="E217" s="306">
        <v>1</v>
      </c>
      <c r="F217" s="306">
        <v>1</v>
      </c>
      <c r="G217" s="45">
        <f t="shared" si="25"/>
        <v>1</v>
      </c>
      <c r="H217" s="47">
        <f t="shared" si="26"/>
        <v>0.9900000000000001</v>
      </c>
      <c r="I217" s="64">
        <f t="shared" si="27"/>
        <v>0.81</v>
      </c>
      <c r="J217" s="64">
        <f t="shared" si="28"/>
        <v>0.18000000000000002</v>
      </c>
      <c r="K217" s="64">
        <f t="shared" si="29"/>
        <v>1.0000000000000002E-2</v>
      </c>
    </row>
    <row r="218" spans="1:11" x14ac:dyDescent="0.5">
      <c r="A218">
        <f t="shared" si="31"/>
        <v>214</v>
      </c>
      <c r="B218" s="47">
        <f t="shared" si="30"/>
        <v>0.1</v>
      </c>
      <c r="C218" s="47">
        <f t="shared" si="24"/>
        <v>0</v>
      </c>
      <c r="D218" s="306">
        <v>1</v>
      </c>
      <c r="E218" s="306">
        <v>1</v>
      </c>
      <c r="F218" s="306">
        <v>1</v>
      </c>
      <c r="G218" s="45">
        <f t="shared" si="25"/>
        <v>1</v>
      </c>
      <c r="H218" s="47">
        <f t="shared" si="26"/>
        <v>0.9900000000000001</v>
      </c>
      <c r="I218" s="64">
        <f t="shared" si="27"/>
        <v>0.81</v>
      </c>
      <c r="J218" s="64">
        <f t="shared" si="28"/>
        <v>0.18000000000000002</v>
      </c>
      <c r="K218" s="64">
        <f t="shared" si="29"/>
        <v>1.0000000000000002E-2</v>
      </c>
    </row>
    <row r="219" spans="1:11" x14ac:dyDescent="0.5">
      <c r="A219">
        <f t="shared" si="31"/>
        <v>215</v>
      </c>
      <c r="B219" s="47">
        <f t="shared" si="30"/>
        <v>0.1</v>
      </c>
      <c r="C219" s="47">
        <f t="shared" si="24"/>
        <v>0</v>
      </c>
      <c r="D219" s="306">
        <v>1</v>
      </c>
      <c r="E219" s="306">
        <v>1</v>
      </c>
      <c r="F219" s="306">
        <v>1</v>
      </c>
      <c r="G219" s="45">
        <f t="shared" si="25"/>
        <v>1</v>
      </c>
      <c r="H219" s="47">
        <f t="shared" si="26"/>
        <v>0.9900000000000001</v>
      </c>
      <c r="I219" s="64">
        <f t="shared" si="27"/>
        <v>0.81</v>
      </c>
      <c r="J219" s="64">
        <f t="shared" si="28"/>
        <v>0.18000000000000002</v>
      </c>
      <c r="K219" s="64">
        <f t="shared" si="29"/>
        <v>1.0000000000000002E-2</v>
      </c>
    </row>
    <row r="220" spans="1:11" x14ac:dyDescent="0.5">
      <c r="A220">
        <f t="shared" si="31"/>
        <v>216</v>
      </c>
      <c r="B220" s="47">
        <f t="shared" si="30"/>
        <v>0.1</v>
      </c>
      <c r="C220" s="47">
        <f t="shared" si="24"/>
        <v>0</v>
      </c>
      <c r="D220" s="306">
        <v>1</v>
      </c>
      <c r="E220" s="306">
        <v>1</v>
      </c>
      <c r="F220" s="306">
        <v>1</v>
      </c>
      <c r="G220" s="45">
        <f t="shared" si="25"/>
        <v>1</v>
      </c>
      <c r="H220" s="47">
        <f t="shared" si="26"/>
        <v>0.9900000000000001</v>
      </c>
      <c r="I220" s="64">
        <f t="shared" si="27"/>
        <v>0.81</v>
      </c>
      <c r="J220" s="64">
        <f t="shared" si="28"/>
        <v>0.18000000000000002</v>
      </c>
      <c r="K220" s="64">
        <f t="shared" si="29"/>
        <v>1.0000000000000002E-2</v>
      </c>
    </row>
    <row r="221" spans="1:11" x14ac:dyDescent="0.5">
      <c r="A221">
        <f t="shared" si="31"/>
        <v>217</v>
      </c>
      <c r="B221" s="47">
        <f t="shared" si="30"/>
        <v>0.1</v>
      </c>
      <c r="C221" s="47">
        <f t="shared" si="24"/>
        <v>0</v>
      </c>
      <c r="D221" s="306">
        <v>1</v>
      </c>
      <c r="E221" s="306">
        <v>1</v>
      </c>
      <c r="F221" s="306">
        <v>1</v>
      </c>
      <c r="G221" s="45">
        <f t="shared" si="25"/>
        <v>1</v>
      </c>
      <c r="H221" s="47">
        <f t="shared" si="26"/>
        <v>0.9900000000000001</v>
      </c>
      <c r="I221" s="64">
        <f t="shared" si="27"/>
        <v>0.81</v>
      </c>
      <c r="J221" s="64">
        <f t="shared" si="28"/>
        <v>0.18000000000000002</v>
      </c>
      <c r="K221" s="64">
        <f t="shared" si="29"/>
        <v>1.0000000000000002E-2</v>
      </c>
    </row>
    <row r="222" spans="1:11" x14ac:dyDescent="0.5">
      <c r="A222">
        <f t="shared" si="31"/>
        <v>218</v>
      </c>
      <c r="B222" s="47">
        <f t="shared" si="30"/>
        <v>0.1</v>
      </c>
      <c r="C222" s="47">
        <f t="shared" si="24"/>
        <v>0</v>
      </c>
      <c r="D222" s="306">
        <v>1</v>
      </c>
      <c r="E222" s="306">
        <v>1</v>
      </c>
      <c r="F222" s="306">
        <v>1</v>
      </c>
      <c r="G222" s="45">
        <f t="shared" si="25"/>
        <v>1</v>
      </c>
      <c r="H222" s="47">
        <f t="shared" si="26"/>
        <v>0.9900000000000001</v>
      </c>
      <c r="I222" s="64">
        <f t="shared" si="27"/>
        <v>0.81</v>
      </c>
      <c r="J222" s="64">
        <f t="shared" si="28"/>
        <v>0.18000000000000002</v>
      </c>
      <c r="K222" s="64">
        <f t="shared" si="29"/>
        <v>1.0000000000000002E-2</v>
      </c>
    </row>
    <row r="223" spans="1:11" x14ac:dyDescent="0.5">
      <c r="A223">
        <f t="shared" si="31"/>
        <v>219</v>
      </c>
      <c r="B223" s="47">
        <f t="shared" si="30"/>
        <v>0.1</v>
      </c>
      <c r="C223" s="47">
        <f t="shared" si="24"/>
        <v>0</v>
      </c>
      <c r="D223" s="306">
        <v>1</v>
      </c>
      <c r="E223" s="306">
        <v>1</v>
      </c>
      <c r="F223" s="306">
        <v>1</v>
      </c>
      <c r="G223" s="45">
        <f t="shared" si="25"/>
        <v>1</v>
      </c>
      <c r="H223" s="47">
        <f t="shared" si="26"/>
        <v>0.9900000000000001</v>
      </c>
      <c r="I223" s="64">
        <f t="shared" si="27"/>
        <v>0.81</v>
      </c>
      <c r="J223" s="64">
        <f t="shared" si="28"/>
        <v>0.18000000000000002</v>
      </c>
      <c r="K223" s="64">
        <f t="shared" si="29"/>
        <v>1.0000000000000002E-2</v>
      </c>
    </row>
    <row r="224" spans="1:11" x14ac:dyDescent="0.5">
      <c r="A224">
        <f t="shared" si="31"/>
        <v>220</v>
      </c>
      <c r="B224" s="47">
        <f t="shared" si="30"/>
        <v>0.1</v>
      </c>
      <c r="C224" s="47">
        <f t="shared" si="24"/>
        <v>0</v>
      </c>
      <c r="D224" s="306">
        <v>1</v>
      </c>
      <c r="E224" s="306">
        <v>1</v>
      </c>
      <c r="F224" s="306">
        <v>1</v>
      </c>
      <c r="G224" s="45">
        <f t="shared" si="25"/>
        <v>1</v>
      </c>
      <c r="H224" s="47">
        <f t="shared" si="26"/>
        <v>0.9900000000000001</v>
      </c>
      <c r="I224" s="64">
        <f t="shared" si="27"/>
        <v>0.81</v>
      </c>
      <c r="J224" s="64">
        <f t="shared" si="28"/>
        <v>0.18000000000000002</v>
      </c>
      <c r="K224" s="64">
        <f t="shared" si="29"/>
        <v>1.0000000000000002E-2</v>
      </c>
    </row>
    <row r="225" spans="1:11" x14ac:dyDescent="0.5">
      <c r="A225">
        <f t="shared" si="31"/>
        <v>221</v>
      </c>
      <c r="B225" s="47">
        <f t="shared" si="30"/>
        <v>0.1</v>
      </c>
      <c r="C225" s="47">
        <f t="shared" si="24"/>
        <v>0</v>
      </c>
      <c r="D225" s="306">
        <v>1</v>
      </c>
      <c r="E225" s="306">
        <v>1</v>
      </c>
      <c r="F225" s="306">
        <v>1</v>
      </c>
      <c r="G225" s="45">
        <f t="shared" si="25"/>
        <v>1</v>
      </c>
      <c r="H225" s="47">
        <f t="shared" si="26"/>
        <v>0.9900000000000001</v>
      </c>
      <c r="I225" s="64">
        <f t="shared" si="27"/>
        <v>0.81</v>
      </c>
      <c r="J225" s="64">
        <f t="shared" si="28"/>
        <v>0.18000000000000002</v>
      </c>
      <c r="K225" s="64">
        <f t="shared" si="29"/>
        <v>1.0000000000000002E-2</v>
      </c>
    </row>
    <row r="226" spans="1:11" x14ac:dyDescent="0.5">
      <c r="A226">
        <f t="shared" si="31"/>
        <v>222</v>
      </c>
      <c r="B226" s="47">
        <f t="shared" si="30"/>
        <v>0.1</v>
      </c>
      <c r="C226" s="47">
        <f t="shared" si="24"/>
        <v>0</v>
      </c>
      <c r="D226" s="306">
        <v>1</v>
      </c>
      <c r="E226" s="306">
        <v>1</v>
      </c>
      <c r="F226" s="306">
        <v>1</v>
      </c>
      <c r="G226" s="45">
        <f t="shared" si="25"/>
        <v>1</v>
      </c>
      <c r="H226" s="47">
        <f t="shared" si="26"/>
        <v>0.9900000000000001</v>
      </c>
      <c r="I226" s="64">
        <f t="shared" si="27"/>
        <v>0.81</v>
      </c>
      <c r="J226" s="64">
        <f t="shared" si="28"/>
        <v>0.18000000000000002</v>
      </c>
      <c r="K226" s="64">
        <f t="shared" si="29"/>
        <v>1.0000000000000002E-2</v>
      </c>
    </row>
    <row r="227" spans="1:11" x14ac:dyDescent="0.5">
      <c r="A227">
        <f t="shared" si="31"/>
        <v>223</v>
      </c>
      <c r="B227" s="47">
        <f t="shared" si="30"/>
        <v>0.1</v>
      </c>
      <c r="C227" s="47">
        <f t="shared" si="24"/>
        <v>0</v>
      </c>
      <c r="D227" s="306">
        <v>1</v>
      </c>
      <c r="E227" s="306">
        <v>1</v>
      </c>
      <c r="F227" s="306">
        <v>1</v>
      </c>
      <c r="G227" s="45">
        <f t="shared" si="25"/>
        <v>1</v>
      </c>
      <c r="H227" s="47">
        <f t="shared" si="26"/>
        <v>0.9900000000000001</v>
      </c>
      <c r="I227" s="64">
        <f t="shared" si="27"/>
        <v>0.81</v>
      </c>
      <c r="J227" s="64">
        <f t="shared" si="28"/>
        <v>0.18000000000000002</v>
      </c>
      <c r="K227" s="64">
        <f t="shared" si="29"/>
        <v>1.0000000000000002E-2</v>
      </c>
    </row>
    <row r="228" spans="1:11" x14ac:dyDescent="0.5">
      <c r="A228">
        <f t="shared" si="31"/>
        <v>224</v>
      </c>
      <c r="B228" s="47">
        <f t="shared" si="30"/>
        <v>0.1</v>
      </c>
      <c r="C228" s="47">
        <f t="shared" si="24"/>
        <v>0</v>
      </c>
      <c r="D228" s="306">
        <v>1</v>
      </c>
      <c r="E228" s="306">
        <v>1</v>
      </c>
      <c r="F228" s="306">
        <v>1</v>
      </c>
      <c r="G228" s="45">
        <f t="shared" si="25"/>
        <v>1</v>
      </c>
      <c r="H228" s="47">
        <f t="shared" si="26"/>
        <v>0.9900000000000001</v>
      </c>
      <c r="I228" s="64">
        <f t="shared" si="27"/>
        <v>0.81</v>
      </c>
      <c r="J228" s="64">
        <f t="shared" si="28"/>
        <v>0.18000000000000002</v>
      </c>
      <c r="K228" s="64">
        <f t="shared" si="29"/>
        <v>1.0000000000000002E-2</v>
      </c>
    </row>
    <row r="229" spans="1:11" x14ac:dyDescent="0.5">
      <c r="A229">
        <f t="shared" si="31"/>
        <v>225</v>
      </c>
      <c r="B229" s="47">
        <f t="shared" si="30"/>
        <v>0.1</v>
      </c>
      <c r="C229" s="47">
        <f t="shared" si="24"/>
        <v>0</v>
      </c>
      <c r="D229" s="306">
        <v>1</v>
      </c>
      <c r="E229" s="306">
        <v>1</v>
      </c>
      <c r="F229" s="306">
        <v>1</v>
      </c>
      <c r="G229" s="45">
        <f t="shared" si="25"/>
        <v>1</v>
      </c>
      <c r="H229" s="47">
        <f t="shared" si="26"/>
        <v>0.9900000000000001</v>
      </c>
      <c r="I229" s="64">
        <f t="shared" si="27"/>
        <v>0.81</v>
      </c>
      <c r="J229" s="64">
        <f t="shared" si="28"/>
        <v>0.18000000000000002</v>
      </c>
      <c r="K229" s="64">
        <f t="shared" si="29"/>
        <v>1.0000000000000002E-2</v>
      </c>
    </row>
    <row r="230" spans="1:11" x14ac:dyDescent="0.5">
      <c r="A230">
        <f t="shared" si="31"/>
        <v>226</v>
      </c>
      <c r="B230" s="47">
        <f t="shared" si="30"/>
        <v>0.1</v>
      </c>
      <c r="C230" s="47">
        <f t="shared" si="24"/>
        <v>0</v>
      </c>
      <c r="D230" s="306">
        <v>1</v>
      </c>
      <c r="E230" s="306">
        <v>1</v>
      </c>
      <c r="F230" s="306">
        <v>1</v>
      </c>
      <c r="G230" s="45">
        <f t="shared" si="25"/>
        <v>1</v>
      </c>
      <c r="H230" s="47">
        <f t="shared" si="26"/>
        <v>0.9900000000000001</v>
      </c>
      <c r="I230" s="64">
        <f t="shared" si="27"/>
        <v>0.81</v>
      </c>
      <c r="J230" s="64">
        <f t="shared" si="28"/>
        <v>0.18000000000000002</v>
      </c>
      <c r="K230" s="64">
        <f t="shared" si="29"/>
        <v>1.0000000000000002E-2</v>
      </c>
    </row>
    <row r="231" spans="1:11" x14ac:dyDescent="0.5">
      <c r="A231">
        <f t="shared" si="31"/>
        <v>227</v>
      </c>
      <c r="B231" s="47">
        <f t="shared" si="30"/>
        <v>0.1</v>
      </c>
      <c r="C231" s="47">
        <f t="shared" si="24"/>
        <v>0</v>
      </c>
      <c r="D231" s="306">
        <v>1</v>
      </c>
      <c r="E231" s="306">
        <v>1</v>
      </c>
      <c r="F231" s="306">
        <v>1</v>
      </c>
      <c r="G231" s="45">
        <f t="shared" si="25"/>
        <v>1</v>
      </c>
      <c r="H231" s="47">
        <f t="shared" si="26"/>
        <v>0.9900000000000001</v>
      </c>
      <c r="I231" s="64">
        <f t="shared" si="27"/>
        <v>0.81</v>
      </c>
      <c r="J231" s="64">
        <f t="shared" si="28"/>
        <v>0.18000000000000002</v>
      </c>
      <c r="K231" s="64">
        <f t="shared" si="29"/>
        <v>1.0000000000000002E-2</v>
      </c>
    </row>
    <row r="232" spans="1:11" x14ac:dyDescent="0.5">
      <c r="A232">
        <f t="shared" si="31"/>
        <v>228</v>
      </c>
      <c r="B232" s="47">
        <f t="shared" si="30"/>
        <v>0.1</v>
      </c>
      <c r="C232" s="47">
        <f t="shared" si="24"/>
        <v>0</v>
      </c>
      <c r="D232" s="306">
        <v>1</v>
      </c>
      <c r="E232" s="306">
        <v>1</v>
      </c>
      <c r="F232" s="306">
        <v>1</v>
      </c>
      <c r="G232" s="45">
        <f t="shared" si="25"/>
        <v>1</v>
      </c>
      <c r="H232" s="47">
        <f t="shared" si="26"/>
        <v>0.9900000000000001</v>
      </c>
      <c r="I232" s="64">
        <f t="shared" si="27"/>
        <v>0.81</v>
      </c>
      <c r="J232" s="64">
        <f t="shared" si="28"/>
        <v>0.18000000000000002</v>
      </c>
      <c r="K232" s="64">
        <f t="shared" si="29"/>
        <v>1.0000000000000002E-2</v>
      </c>
    </row>
    <row r="233" spans="1:11" x14ac:dyDescent="0.5">
      <c r="A233">
        <f t="shared" si="31"/>
        <v>229</v>
      </c>
      <c r="B233" s="47">
        <f t="shared" si="30"/>
        <v>0.1</v>
      </c>
      <c r="C233" s="47">
        <f t="shared" si="24"/>
        <v>0</v>
      </c>
      <c r="D233" s="306">
        <v>1</v>
      </c>
      <c r="E233" s="306">
        <v>1</v>
      </c>
      <c r="F233" s="306">
        <v>1</v>
      </c>
      <c r="G233" s="45">
        <f t="shared" si="25"/>
        <v>1</v>
      </c>
      <c r="H233" s="47">
        <f t="shared" si="26"/>
        <v>0.9900000000000001</v>
      </c>
      <c r="I233" s="64">
        <f t="shared" si="27"/>
        <v>0.81</v>
      </c>
      <c r="J233" s="64">
        <f t="shared" si="28"/>
        <v>0.18000000000000002</v>
      </c>
      <c r="K233" s="64">
        <f t="shared" si="29"/>
        <v>1.0000000000000002E-2</v>
      </c>
    </row>
    <row r="234" spans="1:11" x14ac:dyDescent="0.5">
      <c r="A234">
        <f t="shared" si="31"/>
        <v>230</v>
      </c>
      <c r="B234" s="47">
        <f t="shared" si="30"/>
        <v>0.1</v>
      </c>
      <c r="C234" s="47">
        <f t="shared" si="24"/>
        <v>0</v>
      </c>
      <c r="D234" s="306">
        <v>1</v>
      </c>
      <c r="E234" s="306">
        <v>1</v>
      </c>
      <c r="F234" s="306">
        <v>1</v>
      </c>
      <c r="G234" s="45">
        <f t="shared" si="25"/>
        <v>1</v>
      </c>
      <c r="H234" s="47">
        <f t="shared" si="26"/>
        <v>0.9900000000000001</v>
      </c>
      <c r="I234" s="64">
        <f t="shared" si="27"/>
        <v>0.81</v>
      </c>
      <c r="J234" s="64">
        <f t="shared" si="28"/>
        <v>0.18000000000000002</v>
      </c>
      <c r="K234" s="64">
        <f t="shared" si="29"/>
        <v>1.0000000000000002E-2</v>
      </c>
    </row>
    <row r="235" spans="1:11" x14ac:dyDescent="0.5">
      <c r="A235">
        <f t="shared" si="31"/>
        <v>231</v>
      </c>
      <c r="B235" s="47">
        <f t="shared" si="30"/>
        <v>0.1</v>
      </c>
      <c r="C235" s="47">
        <f t="shared" si="24"/>
        <v>0</v>
      </c>
      <c r="D235" s="306">
        <v>1</v>
      </c>
      <c r="E235" s="306">
        <v>1</v>
      </c>
      <c r="F235" s="306">
        <v>1</v>
      </c>
      <c r="G235" s="45">
        <f t="shared" si="25"/>
        <v>1</v>
      </c>
      <c r="H235" s="47">
        <f t="shared" si="26"/>
        <v>0.9900000000000001</v>
      </c>
      <c r="I235" s="64">
        <f t="shared" si="27"/>
        <v>0.81</v>
      </c>
      <c r="J235" s="64">
        <f t="shared" si="28"/>
        <v>0.18000000000000002</v>
      </c>
      <c r="K235" s="64">
        <f t="shared" si="29"/>
        <v>1.0000000000000002E-2</v>
      </c>
    </row>
    <row r="236" spans="1:11" x14ac:dyDescent="0.5">
      <c r="A236">
        <f t="shared" si="31"/>
        <v>232</v>
      </c>
      <c r="B236" s="47">
        <f t="shared" si="30"/>
        <v>0.1</v>
      </c>
      <c r="C236" s="47">
        <f t="shared" si="24"/>
        <v>0</v>
      </c>
      <c r="D236" s="306">
        <v>1</v>
      </c>
      <c r="E236" s="306">
        <v>1</v>
      </c>
      <c r="F236" s="306">
        <v>1</v>
      </c>
      <c r="G236" s="45">
        <f t="shared" si="25"/>
        <v>1</v>
      </c>
      <c r="H236" s="47">
        <f t="shared" si="26"/>
        <v>0.9900000000000001</v>
      </c>
      <c r="I236" s="64">
        <f t="shared" si="27"/>
        <v>0.81</v>
      </c>
      <c r="J236" s="64">
        <f t="shared" si="28"/>
        <v>0.18000000000000002</v>
      </c>
      <c r="K236" s="64">
        <f t="shared" si="29"/>
        <v>1.0000000000000002E-2</v>
      </c>
    </row>
    <row r="237" spans="1:11" x14ac:dyDescent="0.5">
      <c r="A237">
        <f t="shared" si="31"/>
        <v>233</v>
      </c>
      <c r="B237" s="47">
        <f t="shared" si="30"/>
        <v>0.1</v>
      </c>
      <c r="C237" s="47">
        <f t="shared" si="24"/>
        <v>0</v>
      </c>
      <c r="D237" s="306">
        <v>1</v>
      </c>
      <c r="E237" s="306">
        <v>1</v>
      </c>
      <c r="F237" s="306">
        <v>1</v>
      </c>
      <c r="G237" s="45">
        <f t="shared" si="25"/>
        <v>1</v>
      </c>
      <c r="H237" s="47">
        <f t="shared" si="26"/>
        <v>0.9900000000000001</v>
      </c>
      <c r="I237" s="64">
        <f t="shared" si="27"/>
        <v>0.81</v>
      </c>
      <c r="J237" s="64">
        <f t="shared" si="28"/>
        <v>0.18000000000000002</v>
      </c>
      <c r="K237" s="64">
        <f t="shared" si="29"/>
        <v>1.0000000000000002E-2</v>
      </c>
    </row>
    <row r="238" spans="1:11" x14ac:dyDescent="0.5">
      <c r="A238">
        <f t="shared" si="31"/>
        <v>234</v>
      </c>
      <c r="B238" s="47">
        <f t="shared" si="30"/>
        <v>0.1</v>
      </c>
      <c r="C238" s="47">
        <f t="shared" si="24"/>
        <v>0</v>
      </c>
      <c r="D238" s="306">
        <v>1</v>
      </c>
      <c r="E238" s="306">
        <v>1</v>
      </c>
      <c r="F238" s="306">
        <v>1</v>
      </c>
      <c r="G238" s="45">
        <f t="shared" si="25"/>
        <v>1</v>
      </c>
      <c r="H238" s="47">
        <f t="shared" si="26"/>
        <v>0.9900000000000001</v>
      </c>
      <c r="I238" s="64">
        <f t="shared" si="27"/>
        <v>0.81</v>
      </c>
      <c r="J238" s="64">
        <f t="shared" si="28"/>
        <v>0.18000000000000002</v>
      </c>
      <c r="K238" s="64">
        <f t="shared" si="29"/>
        <v>1.0000000000000002E-2</v>
      </c>
    </row>
    <row r="239" spans="1:11" x14ac:dyDescent="0.5">
      <c r="A239">
        <f t="shared" si="31"/>
        <v>235</v>
      </c>
      <c r="B239" s="47">
        <f t="shared" si="30"/>
        <v>0.1</v>
      </c>
      <c r="C239" s="47">
        <f t="shared" si="24"/>
        <v>0</v>
      </c>
      <c r="D239" s="306">
        <v>1</v>
      </c>
      <c r="E239" s="306">
        <v>1</v>
      </c>
      <c r="F239" s="306">
        <v>1</v>
      </c>
      <c r="G239" s="45">
        <f t="shared" si="25"/>
        <v>1</v>
      </c>
      <c r="H239" s="47">
        <f t="shared" si="26"/>
        <v>0.9900000000000001</v>
      </c>
      <c r="I239" s="64">
        <f t="shared" si="27"/>
        <v>0.81</v>
      </c>
      <c r="J239" s="64">
        <f t="shared" si="28"/>
        <v>0.18000000000000002</v>
      </c>
      <c r="K239" s="64">
        <f t="shared" si="29"/>
        <v>1.0000000000000002E-2</v>
      </c>
    </row>
    <row r="240" spans="1:11" x14ac:dyDescent="0.5">
      <c r="A240">
        <f t="shared" si="31"/>
        <v>236</v>
      </c>
      <c r="B240" s="47">
        <f t="shared" si="30"/>
        <v>0.1</v>
      </c>
      <c r="C240" s="47">
        <f t="shared" si="24"/>
        <v>0</v>
      </c>
      <c r="D240" s="306">
        <v>1</v>
      </c>
      <c r="E240" s="306">
        <v>1</v>
      </c>
      <c r="F240" s="306">
        <v>1</v>
      </c>
      <c r="G240" s="45">
        <f t="shared" si="25"/>
        <v>1</v>
      </c>
      <c r="H240" s="47">
        <f t="shared" si="26"/>
        <v>0.9900000000000001</v>
      </c>
      <c r="I240" s="64">
        <f t="shared" si="27"/>
        <v>0.81</v>
      </c>
      <c r="J240" s="64">
        <f t="shared" si="28"/>
        <v>0.18000000000000002</v>
      </c>
      <c r="K240" s="64">
        <f t="shared" si="29"/>
        <v>1.0000000000000002E-2</v>
      </c>
    </row>
    <row r="241" spans="1:11" x14ac:dyDescent="0.5">
      <c r="A241">
        <f t="shared" si="31"/>
        <v>237</v>
      </c>
      <c r="B241" s="47">
        <f t="shared" si="30"/>
        <v>0.1</v>
      </c>
      <c r="C241" s="47">
        <f t="shared" si="24"/>
        <v>0</v>
      </c>
      <c r="D241" s="306">
        <v>1</v>
      </c>
      <c r="E241" s="306">
        <v>1</v>
      </c>
      <c r="F241" s="306">
        <v>1</v>
      </c>
      <c r="G241" s="45">
        <f t="shared" si="25"/>
        <v>1</v>
      </c>
      <c r="H241" s="47">
        <f t="shared" si="26"/>
        <v>0.9900000000000001</v>
      </c>
      <c r="I241" s="64">
        <f t="shared" si="27"/>
        <v>0.81</v>
      </c>
      <c r="J241" s="64">
        <f t="shared" si="28"/>
        <v>0.18000000000000002</v>
      </c>
      <c r="K241" s="64">
        <f t="shared" si="29"/>
        <v>1.0000000000000002E-2</v>
      </c>
    </row>
    <row r="242" spans="1:11" x14ac:dyDescent="0.5">
      <c r="A242">
        <f t="shared" si="31"/>
        <v>238</v>
      </c>
      <c r="B242" s="47">
        <f t="shared" si="30"/>
        <v>0.1</v>
      </c>
      <c r="C242" s="47">
        <f t="shared" si="24"/>
        <v>0</v>
      </c>
      <c r="D242" s="306">
        <v>1</v>
      </c>
      <c r="E242" s="306">
        <v>1</v>
      </c>
      <c r="F242" s="306">
        <v>1</v>
      </c>
      <c r="G242" s="45">
        <f t="shared" si="25"/>
        <v>1</v>
      </c>
      <c r="H242" s="47">
        <f t="shared" si="26"/>
        <v>0.9900000000000001</v>
      </c>
      <c r="I242" s="64">
        <f t="shared" si="27"/>
        <v>0.81</v>
      </c>
      <c r="J242" s="64">
        <f t="shared" si="28"/>
        <v>0.18000000000000002</v>
      </c>
      <c r="K242" s="64">
        <f t="shared" si="29"/>
        <v>1.0000000000000002E-2</v>
      </c>
    </row>
    <row r="243" spans="1:11" x14ac:dyDescent="0.5">
      <c r="A243">
        <f t="shared" si="31"/>
        <v>239</v>
      </c>
      <c r="B243" s="47">
        <f t="shared" si="30"/>
        <v>0.1</v>
      </c>
      <c r="C243" s="47">
        <f t="shared" si="24"/>
        <v>0</v>
      </c>
      <c r="D243" s="306">
        <v>1</v>
      </c>
      <c r="E243" s="306">
        <v>1</v>
      </c>
      <c r="F243" s="306">
        <v>1</v>
      </c>
      <c r="G243" s="45">
        <f t="shared" si="25"/>
        <v>1</v>
      </c>
      <c r="H243" s="47">
        <f t="shared" si="26"/>
        <v>0.9900000000000001</v>
      </c>
      <c r="I243" s="64">
        <f t="shared" si="27"/>
        <v>0.81</v>
      </c>
      <c r="J243" s="64">
        <f t="shared" si="28"/>
        <v>0.18000000000000002</v>
      </c>
      <c r="K243" s="64">
        <f t="shared" si="29"/>
        <v>1.0000000000000002E-2</v>
      </c>
    </row>
    <row r="244" spans="1:11" x14ac:dyDescent="0.5">
      <c r="A244">
        <f t="shared" si="31"/>
        <v>240</v>
      </c>
      <c r="B244" s="47">
        <f t="shared" si="30"/>
        <v>0.1</v>
      </c>
      <c r="C244" s="47">
        <f t="shared" si="24"/>
        <v>0</v>
      </c>
      <c r="D244" s="306">
        <v>1</v>
      </c>
      <c r="E244" s="306">
        <v>1</v>
      </c>
      <c r="F244" s="306">
        <v>1</v>
      </c>
      <c r="G244" s="45">
        <f t="shared" si="25"/>
        <v>1</v>
      </c>
      <c r="H244" s="47">
        <f t="shared" si="26"/>
        <v>0.9900000000000001</v>
      </c>
      <c r="I244" s="64">
        <f t="shared" si="27"/>
        <v>0.81</v>
      </c>
      <c r="J244" s="64">
        <f t="shared" si="28"/>
        <v>0.18000000000000002</v>
      </c>
      <c r="K244" s="64">
        <f t="shared" si="29"/>
        <v>1.0000000000000002E-2</v>
      </c>
    </row>
    <row r="245" spans="1:11" x14ac:dyDescent="0.5">
      <c r="A245">
        <f t="shared" si="31"/>
        <v>241</v>
      </c>
      <c r="B245" s="47">
        <f t="shared" si="30"/>
        <v>0.1</v>
      </c>
      <c r="C245" s="47">
        <f t="shared" si="24"/>
        <v>0</v>
      </c>
      <c r="D245" s="306">
        <v>1</v>
      </c>
      <c r="E245" s="306">
        <v>1</v>
      </c>
      <c r="F245" s="306">
        <v>1</v>
      </c>
      <c r="G245" s="45">
        <f t="shared" si="25"/>
        <v>1</v>
      </c>
      <c r="H245" s="47">
        <f t="shared" si="26"/>
        <v>0.9900000000000001</v>
      </c>
      <c r="I245" s="64">
        <f t="shared" si="27"/>
        <v>0.81</v>
      </c>
      <c r="J245" s="64">
        <f t="shared" si="28"/>
        <v>0.18000000000000002</v>
      </c>
      <c r="K245" s="64">
        <f t="shared" si="29"/>
        <v>1.0000000000000002E-2</v>
      </c>
    </row>
    <row r="246" spans="1:11" x14ac:dyDescent="0.5">
      <c r="A246">
        <f t="shared" si="31"/>
        <v>242</v>
      </c>
      <c r="B246" s="47">
        <f t="shared" si="30"/>
        <v>0.1</v>
      </c>
      <c r="C246" s="47">
        <f t="shared" si="24"/>
        <v>0</v>
      </c>
      <c r="D246" s="306">
        <v>1</v>
      </c>
      <c r="E246" s="306">
        <v>1</v>
      </c>
      <c r="F246" s="306">
        <v>1</v>
      </c>
      <c r="G246" s="45">
        <f t="shared" si="25"/>
        <v>1</v>
      </c>
      <c r="H246" s="47">
        <f t="shared" si="26"/>
        <v>0.9900000000000001</v>
      </c>
      <c r="I246" s="64">
        <f t="shared" si="27"/>
        <v>0.81</v>
      </c>
      <c r="J246" s="64">
        <f t="shared" si="28"/>
        <v>0.18000000000000002</v>
      </c>
      <c r="K246" s="64">
        <f t="shared" si="29"/>
        <v>1.0000000000000002E-2</v>
      </c>
    </row>
    <row r="247" spans="1:11" x14ac:dyDescent="0.5">
      <c r="A247">
        <f t="shared" si="31"/>
        <v>243</v>
      </c>
      <c r="B247" s="47">
        <f t="shared" si="30"/>
        <v>0.1</v>
      </c>
      <c r="C247" s="47">
        <f t="shared" si="24"/>
        <v>0</v>
      </c>
      <c r="D247" s="306">
        <v>1</v>
      </c>
      <c r="E247" s="306">
        <v>1</v>
      </c>
      <c r="F247" s="306">
        <v>1</v>
      </c>
      <c r="G247" s="45">
        <f t="shared" si="25"/>
        <v>1</v>
      </c>
      <c r="H247" s="47">
        <f t="shared" si="26"/>
        <v>0.9900000000000001</v>
      </c>
      <c r="I247" s="64">
        <f t="shared" si="27"/>
        <v>0.81</v>
      </c>
      <c r="J247" s="64">
        <f t="shared" si="28"/>
        <v>0.18000000000000002</v>
      </c>
      <c r="K247" s="64">
        <f t="shared" si="29"/>
        <v>1.0000000000000002E-2</v>
      </c>
    </row>
    <row r="248" spans="1:11" x14ac:dyDescent="0.5">
      <c r="A248">
        <f t="shared" si="31"/>
        <v>244</v>
      </c>
      <c r="B248" s="47">
        <f t="shared" si="30"/>
        <v>0.1</v>
      </c>
      <c r="C248" s="47">
        <f t="shared" si="24"/>
        <v>0</v>
      </c>
      <c r="D248" s="306">
        <v>1</v>
      </c>
      <c r="E248" s="306">
        <v>1</v>
      </c>
      <c r="F248" s="306">
        <v>1</v>
      </c>
      <c r="G248" s="45">
        <f t="shared" si="25"/>
        <v>1</v>
      </c>
      <c r="H248" s="47">
        <f t="shared" si="26"/>
        <v>0.9900000000000001</v>
      </c>
      <c r="I248" s="64">
        <f t="shared" si="27"/>
        <v>0.81</v>
      </c>
      <c r="J248" s="64">
        <f t="shared" si="28"/>
        <v>0.18000000000000002</v>
      </c>
      <c r="K248" s="64">
        <f t="shared" si="29"/>
        <v>1.0000000000000002E-2</v>
      </c>
    </row>
    <row r="249" spans="1:11" x14ac:dyDescent="0.5">
      <c r="A249">
        <f t="shared" si="31"/>
        <v>245</v>
      </c>
      <c r="B249" s="47">
        <f t="shared" si="30"/>
        <v>0.1</v>
      </c>
      <c r="C249" s="47">
        <f t="shared" si="24"/>
        <v>0</v>
      </c>
      <c r="D249" s="306">
        <v>1</v>
      </c>
      <c r="E249" s="306">
        <v>1</v>
      </c>
      <c r="F249" s="306">
        <v>1</v>
      </c>
      <c r="G249" s="45">
        <f t="shared" si="25"/>
        <v>1</v>
      </c>
      <c r="H249" s="47">
        <f t="shared" si="26"/>
        <v>0.9900000000000001</v>
      </c>
      <c r="I249" s="64">
        <f t="shared" si="27"/>
        <v>0.81</v>
      </c>
      <c r="J249" s="64">
        <f t="shared" si="28"/>
        <v>0.18000000000000002</v>
      </c>
      <c r="K249" s="64">
        <f t="shared" si="29"/>
        <v>1.0000000000000002E-2</v>
      </c>
    </row>
    <row r="250" spans="1:11" x14ac:dyDescent="0.5">
      <c r="A250">
        <f t="shared" si="31"/>
        <v>246</v>
      </c>
      <c r="B250" s="47">
        <f t="shared" si="30"/>
        <v>0.1</v>
      </c>
      <c r="C250" s="47">
        <f t="shared" si="24"/>
        <v>0</v>
      </c>
      <c r="D250" s="306">
        <v>1</v>
      </c>
      <c r="E250" s="306">
        <v>1</v>
      </c>
      <c r="F250" s="306">
        <v>1</v>
      </c>
      <c r="G250" s="45">
        <f t="shared" si="25"/>
        <v>1</v>
      </c>
      <c r="H250" s="47">
        <f t="shared" si="26"/>
        <v>0.9900000000000001</v>
      </c>
      <c r="I250" s="64">
        <f t="shared" si="27"/>
        <v>0.81</v>
      </c>
      <c r="J250" s="64">
        <f t="shared" si="28"/>
        <v>0.18000000000000002</v>
      </c>
      <c r="K250" s="64">
        <f t="shared" si="29"/>
        <v>1.0000000000000002E-2</v>
      </c>
    </row>
    <row r="251" spans="1:11" x14ac:dyDescent="0.5">
      <c r="A251">
        <f t="shared" si="31"/>
        <v>247</v>
      </c>
      <c r="B251" s="47">
        <f t="shared" si="30"/>
        <v>0.1</v>
      </c>
      <c r="C251" s="47">
        <f t="shared" si="24"/>
        <v>0</v>
      </c>
      <c r="D251" s="306">
        <v>1</v>
      </c>
      <c r="E251" s="306">
        <v>1</v>
      </c>
      <c r="F251" s="306">
        <v>1</v>
      </c>
      <c r="G251" s="45">
        <f t="shared" si="25"/>
        <v>1</v>
      </c>
      <c r="H251" s="47">
        <f t="shared" si="26"/>
        <v>0.9900000000000001</v>
      </c>
      <c r="I251" s="64">
        <f t="shared" si="27"/>
        <v>0.81</v>
      </c>
      <c r="J251" s="64">
        <f t="shared" si="28"/>
        <v>0.18000000000000002</v>
      </c>
      <c r="K251" s="64">
        <f t="shared" si="29"/>
        <v>1.0000000000000002E-2</v>
      </c>
    </row>
    <row r="252" spans="1:11" x14ac:dyDescent="0.5">
      <c r="A252">
        <f t="shared" si="31"/>
        <v>248</v>
      </c>
      <c r="B252" s="47">
        <f t="shared" si="30"/>
        <v>0.1</v>
      </c>
      <c r="C252" s="47">
        <f t="shared" si="24"/>
        <v>0</v>
      </c>
      <c r="D252" s="306">
        <v>1</v>
      </c>
      <c r="E252" s="306">
        <v>1</v>
      </c>
      <c r="F252" s="306">
        <v>1</v>
      </c>
      <c r="G252" s="45">
        <f t="shared" si="25"/>
        <v>1</v>
      </c>
      <c r="H252" s="47">
        <f t="shared" si="26"/>
        <v>0.9900000000000001</v>
      </c>
      <c r="I252" s="64">
        <f t="shared" si="27"/>
        <v>0.81</v>
      </c>
      <c r="J252" s="64">
        <f t="shared" si="28"/>
        <v>0.18000000000000002</v>
      </c>
      <c r="K252" s="64">
        <f t="shared" si="29"/>
        <v>1.0000000000000002E-2</v>
      </c>
    </row>
    <row r="253" spans="1:11" x14ac:dyDescent="0.5">
      <c r="A253">
        <f t="shared" si="31"/>
        <v>249</v>
      </c>
      <c r="B253" s="47">
        <f t="shared" si="30"/>
        <v>0.1</v>
      </c>
      <c r="C253" s="47">
        <f t="shared" si="24"/>
        <v>0</v>
      </c>
      <c r="D253" s="306">
        <v>1</v>
      </c>
      <c r="E253" s="306">
        <v>1</v>
      </c>
      <c r="F253" s="306">
        <v>1</v>
      </c>
      <c r="G253" s="45">
        <f t="shared" si="25"/>
        <v>1</v>
      </c>
      <c r="H253" s="47">
        <f t="shared" si="26"/>
        <v>0.9900000000000001</v>
      </c>
      <c r="I253" s="64">
        <f t="shared" si="27"/>
        <v>0.81</v>
      </c>
      <c r="J253" s="64">
        <f t="shared" si="28"/>
        <v>0.18000000000000002</v>
      </c>
      <c r="K253" s="64">
        <f t="shared" si="29"/>
        <v>1.0000000000000002E-2</v>
      </c>
    </row>
    <row r="254" spans="1:11" x14ac:dyDescent="0.5">
      <c r="A254">
        <f t="shared" si="31"/>
        <v>250</v>
      </c>
      <c r="B254" s="47">
        <f t="shared" si="30"/>
        <v>0.1</v>
      </c>
      <c r="C254" s="47">
        <f t="shared" si="24"/>
        <v>0</v>
      </c>
      <c r="D254" s="306">
        <v>1</v>
      </c>
      <c r="E254" s="306">
        <v>1</v>
      </c>
      <c r="F254" s="306">
        <v>1</v>
      </c>
      <c r="G254" s="45">
        <f t="shared" si="25"/>
        <v>1</v>
      </c>
      <c r="H254" s="47">
        <f t="shared" si="26"/>
        <v>0.9900000000000001</v>
      </c>
      <c r="I254" s="64">
        <f t="shared" si="27"/>
        <v>0.81</v>
      </c>
      <c r="J254" s="64">
        <f t="shared" si="28"/>
        <v>0.18000000000000002</v>
      </c>
      <c r="K254" s="64">
        <f t="shared" si="29"/>
        <v>1.0000000000000002E-2</v>
      </c>
    </row>
    <row r="255" spans="1:11" x14ac:dyDescent="0.5">
      <c r="D255" s="58"/>
      <c r="E255" s="58"/>
      <c r="F255" s="58"/>
    </row>
    <row r="256" spans="1:11" x14ac:dyDescent="0.5">
      <c r="D256" s="58"/>
      <c r="E256" s="58"/>
      <c r="F256" s="58"/>
    </row>
    <row r="257" spans="4:6" x14ac:dyDescent="0.5">
      <c r="D257" s="58"/>
      <c r="E257" s="58"/>
      <c r="F257" s="58"/>
    </row>
    <row r="258" spans="4:6" x14ac:dyDescent="0.5">
      <c r="D258" s="58"/>
      <c r="E258" s="58"/>
      <c r="F258" s="58"/>
    </row>
    <row r="259" spans="4:6" x14ac:dyDescent="0.5">
      <c r="D259" s="58"/>
      <c r="E259" s="58"/>
      <c r="F259" s="58"/>
    </row>
    <row r="260" spans="4:6" x14ac:dyDescent="0.5">
      <c r="D260" s="58"/>
      <c r="E260" s="58"/>
      <c r="F260" s="58"/>
    </row>
    <row r="261" spans="4:6" x14ac:dyDescent="0.5">
      <c r="D261" s="58"/>
      <c r="E261" s="58"/>
      <c r="F261" s="58"/>
    </row>
    <row r="262" spans="4:6" x14ac:dyDescent="0.5">
      <c r="D262" s="58"/>
      <c r="E262" s="58"/>
      <c r="F262" s="58"/>
    </row>
    <row r="263" spans="4:6" x14ac:dyDescent="0.5">
      <c r="D263" s="58"/>
      <c r="E263" s="58"/>
      <c r="F263" s="58"/>
    </row>
    <row r="264" spans="4:6" x14ac:dyDescent="0.5">
      <c r="D264" s="58"/>
      <c r="E264" s="58"/>
      <c r="F264" s="58"/>
    </row>
    <row r="265" spans="4:6" x14ac:dyDescent="0.5">
      <c r="D265" s="58"/>
      <c r="E265" s="58"/>
      <c r="F265" s="58"/>
    </row>
    <row r="266" spans="4:6" x14ac:dyDescent="0.5">
      <c r="D266" s="58"/>
      <c r="E266" s="58"/>
      <c r="F266" s="58"/>
    </row>
    <row r="267" spans="4:6" x14ac:dyDescent="0.5">
      <c r="D267" s="58"/>
      <c r="E267" s="58"/>
      <c r="F267" s="58"/>
    </row>
    <row r="268" spans="4:6" x14ac:dyDescent="0.5">
      <c r="D268" s="58"/>
      <c r="E268" s="58"/>
      <c r="F268" s="58"/>
    </row>
    <row r="269" spans="4:6" x14ac:dyDescent="0.5">
      <c r="D269" s="58"/>
      <c r="E269" s="58"/>
      <c r="F269" s="58"/>
    </row>
    <row r="270" spans="4:6" x14ac:dyDescent="0.5">
      <c r="D270" s="58"/>
      <c r="E270" s="58"/>
      <c r="F270" s="58"/>
    </row>
    <row r="271" spans="4:6" x14ac:dyDescent="0.5">
      <c r="D271" s="58"/>
      <c r="E271" s="58"/>
      <c r="F271" s="58"/>
    </row>
    <row r="272" spans="4:6" x14ac:dyDescent="0.5">
      <c r="D272" s="58"/>
      <c r="E272" s="58"/>
      <c r="F272" s="58"/>
    </row>
    <row r="273" spans="4:6" x14ac:dyDescent="0.5">
      <c r="D273" s="58"/>
      <c r="E273" s="58"/>
      <c r="F273" s="58"/>
    </row>
    <row r="274" spans="4:6" x14ac:dyDescent="0.5">
      <c r="D274" s="58"/>
      <c r="E274" s="58"/>
      <c r="F274" s="58"/>
    </row>
    <row r="275" spans="4:6" x14ac:dyDescent="0.5">
      <c r="D275" s="58"/>
      <c r="E275" s="58"/>
      <c r="F275" s="58"/>
    </row>
    <row r="276" spans="4:6" x14ac:dyDescent="0.5">
      <c r="D276" s="58"/>
      <c r="E276" s="58"/>
      <c r="F276" s="58"/>
    </row>
    <row r="277" spans="4:6" x14ac:dyDescent="0.5">
      <c r="D277" s="58"/>
      <c r="E277" s="58"/>
      <c r="F277" s="58"/>
    </row>
    <row r="278" spans="4:6" x14ac:dyDescent="0.5">
      <c r="D278" s="58"/>
      <c r="E278" s="58"/>
      <c r="F278" s="58"/>
    </row>
    <row r="279" spans="4:6" x14ac:dyDescent="0.5">
      <c r="D279" s="58"/>
      <c r="E279" s="58"/>
      <c r="F279" s="58"/>
    </row>
    <row r="280" spans="4:6" x14ac:dyDescent="0.5">
      <c r="D280" s="58"/>
      <c r="E280" s="58"/>
      <c r="F280" s="58"/>
    </row>
    <row r="281" spans="4:6" x14ac:dyDescent="0.5">
      <c r="D281" s="58"/>
      <c r="E281" s="58"/>
      <c r="F281" s="58"/>
    </row>
    <row r="282" spans="4:6" x14ac:dyDescent="0.5">
      <c r="D282" s="58"/>
      <c r="E282" s="58"/>
      <c r="F282" s="58"/>
    </row>
    <row r="283" spans="4:6" x14ac:dyDescent="0.5">
      <c r="D283" s="58"/>
      <c r="E283" s="58"/>
      <c r="F283" s="58"/>
    </row>
    <row r="284" spans="4:6" x14ac:dyDescent="0.5">
      <c r="D284" s="58"/>
      <c r="E284" s="58"/>
      <c r="F284" s="58"/>
    </row>
    <row r="285" spans="4:6" x14ac:dyDescent="0.5">
      <c r="D285" s="58"/>
      <c r="E285" s="58"/>
      <c r="F285" s="58"/>
    </row>
    <row r="286" spans="4:6" x14ac:dyDescent="0.5">
      <c r="D286" s="58"/>
      <c r="E286" s="58"/>
      <c r="F286" s="58"/>
    </row>
    <row r="287" spans="4:6" x14ac:dyDescent="0.5">
      <c r="D287" s="58"/>
      <c r="E287" s="58"/>
      <c r="F287" s="58"/>
    </row>
    <row r="288" spans="4:6" x14ac:dyDescent="0.5">
      <c r="D288" s="58"/>
      <c r="E288" s="58"/>
      <c r="F288" s="58"/>
    </row>
    <row r="289" spans="4:6" x14ac:dyDescent="0.5">
      <c r="D289" s="58"/>
      <c r="E289" s="58"/>
      <c r="F289" s="58"/>
    </row>
    <row r="290" spans="4:6" x14ac:dyDescent="0.5">
      <c r="D290" s="58"/>
      <c r="E290" s="58"/>
      <c r="F290" s="58"/>
    </row>
    <row r="291" spans="4:6" x14ac:dyDescent="0.5">
      <c r="D291" s="58"/>
      <c r="E291" s="58"/>
      <c r="F291" s="58"/>
    </row>
    <row r="292" spans="4:6" x14ac:dyDescent="0.5">
      <c r="D292" s="58"/>
      <c r="E292" s="58"/>
      <c r="F292" s="58"/>
    </row>
    <row r="293" spans="4:6" x14ac:dyDescent="0.5">
      <c r="D293" s="58"/>
      <c r="E293" s="58"/>
      <c r="F293" s="58"/>
    </row>
    <row r="294" spans="4:6" x14ac:dyDescent="0.5">
      <c r="D294" s="58"/>
      <c r="E294" s="58"/>
      <c r="F294" s="58"/>
    </row>
    <row r="295" spans="4:6" x14ac:dyDescent="0.5">
      <c r="D295" s="58"/>
      <c r="E295" s="58"/>
      <c r="F295" s="58"/>
    </row>
    <row r="296" spans="4:6" x14ac:dyDescent="0.5">
      <c r="D296" s="58"/>
      <c r="E296" s="58"/>
      <c r="F296" s="58"/>
    </row>
    <row r="297" spans="4:6" x14ac:dyDescent="0.5">
      <c r="D297" s="58"/>
      <c r="E297" s="58"/>
      <c r="F297" s="58"/>
    </row>
    <row r="298" spans="4:6" x14ac:dyDescent="0.5">
      <c r="D298" s="58"/>
      <c r="E298" s="58"/>
      <c r="F298" s="58"/>
    </row>
    <row r="299" spans="4:6" x14ac:dyDescent="0.5">
      <c r="D299" s="58"/>
      <c r="E299" s="58"/>
      <c r="F299" s="58"/>
    </row>
    <row r="300" spans="4:6" x14ac:dyDescent="0.5">
      <c r="D300" s="58"/>
      <c r="E300" s="58"/>
      <c r="F300" s="58"/>
    </row>
    <row r="301" spans="4:6" x14ac:dyDescent="0.5">
      <c r="D301" s="58"/>
      <c r="E301" s="58"/>
      <c r="F301" s="58"/>
    </row>
    <row r="302" spans="4:6" x14ac:dyDescent="0.5">
      <c r="D302" s="58"/>
      <c r="E302" s="58"/>
      <c r="F302" s="58"/>
    </row>
    <row r="303" spans="4:6" x14ac:dyDescent="0.5">
      <c r="D303" s="58"/>
      <c r="E303" s="58"/>
      <c r="F303" s="58"/>
    </row>
    <row r="304" spans="4:6" x14ac:dyDescent="0.5">
      <c r="D304" s="58"/>
      <c r="E304" s="58"/>
      <c r="F304" s="58"/>
    </row>
    <row r="305" spans="4:6" x14ac:dyDescent="0.5">
      <c r="D305" s="58"/>
      <c r="E305" s="58"/>
      <c r="F305" s="58"/>
    </row>
    <row r="306" spans="4:6" x14ac:dyDescent="0.5">
      <c r="D306" s="58"/>
      <c r="E306" s="58"/>
      <c r="F306" s="58"/>
    </row>
    <row r="307" spans="4:6" x14ac:dyDescent="0.5">
      <c r="D307" s="58"/>
      <c r="E307" s="58"/>
      <c r="F307" s="58"/>
    </row>
    <row r="308" spans="4:6" x14ac:dyDescent="0.5">
      <c r="D308" s="58"/>
      <c r="E308" s="58"/>
      <c r="F308" s="58"/>
    </row>
    <row r="309" spans="4:6" x14ac:dyDescent="0.5">
      <c r="D309" s="58"/>
      <c r="E309" s="58"/>
      <c r="F309" s="58"/>
    </row>
    <row r="310" spans="4:6" x14ac:dyDescent="0.5">
      <c r="D310" s="58"/>
      <c r="E310" s="58"/>
      <c r="F310" s="58"/>
    </row>
    <row r="311" spans="4:6" x14ac:dyDescent="0.5">
      <c r="D311" s="58"/>
      <c r="E311" s="58"/>
      <c r="F311" s="58"/>
    </row>
    <row r="312" spans="4:6" x14ac:dyDescent="0.5">
      <c r="D312" s="58"/>
      <c r="E312" s="58"/>
      <c r="F312" s="58"/>
    </row>
    <row r="313" spans="4:6" x14ac:dyDescent="0.5">
      <c r="D313" s="58"/>
      <c r="E313" s="58"/>
      <c r="F313" s="58"/>
    </row>
    <row r="314" spans="4:6" x14ac:dyDescent="0.5">
      <c r="D314" s="58"/>
      <c r="E314" s="58"/>
      <c r="F314" s="58"/>
    </row>
    <row r="315" spans="4:6" x14ac:dyDescent="0.5">
      <c r="D315" s="58"/>
      <c r="E315" s="58"/>
      <c r="F315" s="58"/>
    </row>
    <row r="316" spans="4:6" x14ac:dyDescent="0.5">
      <c r="D316" s="58"/>
      <c r="E316" s="58"/>
      <c r="F316" s="58"/>
    </row>
    <row r="317" spans="4:6" x14ac:dyDescent="0.5">
      <c r="D317" s="58"/>
      <c r="E317" s="58"/>
      <c r="F317" s="58"/>
    </row>
    <row r="318" spans="4:6" x14ac:dyDescent="0.5">
      <c r="D318" s="58"/>
      <c r="E318" s="58"/>
      <c r="F318" s="58"/>
    </row>
    <row r="319" spans="4:6" x14ac:dyDescent="0.5">
      <c r="D319" s="58"/>
      <c r="E319" s="58"/>
      <c r="F319" s="58"/>
    </row>
    <row r="320" spans="4:6" x14ac:dyDescent="0.5">
      <c r="D320" s="58"/>
      <c r="E320" s="58"/>
      <c r="F320" s="58"/>
    </row>
    <row r="321" spans="4:6" x14ac:dyDescent="0.5">
      <c r="D321" s="58"/>
      <c r="E321" s="58"/>
      <c r="F321" s="58"/>
    </row>
    <row r="322" spans="4:6" x14ac:dyDescent="0.5">
      <c r="D322" s="58"/>
      <c r="E322" s="58"/>
      <c r="F322" s="58"/>
    </row>
    <row r="323" spans="4:6" x14ac:dyDescent="0.5">
      <c r="D323" s="58"/>
      <c r="E323" s="58"/>
      <c r="F323" s="58"/>
    </row>
    <row r="324" spans="4:6" x14ac:dyDescent="0.5">
      <c r="D324" s="58"/>
      <c r="E324" s="58"/>
      <c r="F324" s="58"/>
    </row>
    <row r="325" spans="4:6" x14ac:dyDescent="0.5">
      <c r="D325" s="58"/>
      <c r="E325" s="58"/>
      <c r="F325" s="58"/>
    </row>
    <row r="326" spans="4:6" x14ac:dyDescent="0.5">
      <c r="D326" s="58"/>
      <c r="E326" s="58"/>
      <c r="F326" s="58"/>
    </row>
    <row r="327" spans="4:6" x14ac:dyDescent="0.5">
      <c r="D327" s="58"/>
      <c r="E327" s="58"/>
      <c r="F327" s="58"/>
    </row>
    <row r="328" spans="4:6" x14ac:dyDescent="0.5">
      <c r="D328" s="58"/>
      <c r="E328" s="58"/>
      <c r="F328" s="58"/>
    </row>
    <row r="329" spans="4:6" x14ac:dyDescent="0.5">
      <c r="D329" s="58"/>
      <c r="E329" s="58"/>
      <c r="F329" s="58"/>
    </row>
    <row r="330" spans="4:6" x14ac:dyDescent="0.5">
      <c r="D330" s="58"/>
      <c r="E330" s="58"/>
      <c r="F330" s="58"/>
    </row>
    <row r="331" spans="4:6" x14ac:dyDescent="0.5">
      <c r="D331" s="58"/>
      <c r="E331" s="58"/>
      <c r="F331" s="58"/>
    </row>
    <row r="332" spans="4:6" x14ac:dyDescent="0.5">
      <c r="D332" s="58"/>
      <c r="E332" s="58"/>
      <c r="F332" s="58"/>
    </row>
    <row r="333" spans="4:6" x14ac:dyDescent="0.5">
      <c r="D333" s="58"/>
      <c r="E333" s="58"/>
      <c r="F333" s="58"/>
    </row>
    <row r="334" spans="4:6" x14ac:dyDescent="0.5">
      <c r="D334" s="58"/>
      <c r="E334" s="58"/>
      <c r="F334" s="58"/>
    </row>
    <row r="335" spans="4:6" x14ac:dyDescent="0.5">
      <c r="D335" s="58"/>
      <c r="E335" s="58"/>
      <c r="F335" s="58"/>
    </row>
    <row r="336" spans="4:6" x14ac:dyDescent="0.5">
      <c r="D336" s="58"/>
      <c r="E336" s="58"/>
      <c r="F336" s="58"/>
    </row>
    <row r="337" spans="4:6" x14ac:dyDescent="0.5">
      <c r="D337" s="58"/>
      <c r="E337" s="58"/>
      <c r="F337" s="58"/>
    </row>
    <row r="338" spans="4:6" x14ac:dyDescent="0.5">
      <c r="D338" s="58"/>
      <c r="E338" s="58"/>
      <c r="F338" s="58"/>
    </row>
    <row r="339" spans="4:6" x14ac:dyDescent="0.5">
      <c r="D339" s="58"/>
      <c r="E339" s="58"/>
      <c r="F339" s="58"/>
    </row>
    <row r="340" spans="4:6" x14ac:dyDescent="0.5">
      <c r="D340" s="58"/>
      <c r="E340" s="58"/>
      <c r="F340" s="58"/>
    </row>
    <row r="341" spans="4:6" x14ac:dyDescent="0.5">
      <c r="D341" s="58"/>
      <c r="E341" s="58"/>
      <c r="F341" s="58"/>
    </row>
    <row r="342" spans="4:6" x14ac:dyDescent="0.5">
      <c r="D342" s="58"/>
      <c r="E342" s="58"/>
      <c r="F342" s="58"/>
    </row>
    <row r="343" spans="4:6" x14ac:dyDescent="0.5">
      <c r="D343" s="58"/>
      <c r="E343" s="58"/>
      <c r="F343" s="58"/>
    </row>
    <row r="344" spans="4:6" x14ac:dyDescent="0.5">
      <c r="D344" s="58"/>
      <c r="E344" s="58"/>
      <c r="F344" s="58"/>
    </row>
    <row r="345" spans="4:6" x14ac:dyDescent="0.5">
      <c r="D345" s="58"/>
      <c r="E345" s="58"/>
      <c r="F345" s="58"/>
    </row>
    <row r="346" spans="4:6" x14ac:dyDescent="0.5">
      <c r="D346" s="58"/>
      <c r="E346" s="58"/>
      <c r="F346" s="58"/>
    </row>
    <row r="347" spans="4:6" x14ac:dyDescent="0.5">
      <c r="D347" s="58"/>
      <c r="E347" s="58"/>
      <c r="F347" s="58"/>
    </row>
    <row r="348" spans="4:6" x14ac:dyDescent="0.5">
      <c r="D348" s="58"/>
      <c r="E348" s="58"/>
      <c r="F348" s="58"/>
    </row>
    <row r="349" spans="4:6" x14ac:dyDescent="0.5">
      <c r="D349" s="58"/>
      <c r="E349" s="58"/>
      <c r="F349" s="58"/>
    </row>
    <row r="350" spans="4:6" x14ac:dyDescent="0.5">
      <c r="D350" s="58"/>
      <c r="E350" s="58"/>
      <c r="F350" s="58"/>
    </row>
    <row r="351" spans="4:6" x14ac:dyDescent="0.5">
      <c r="D351" s="58"/>
      <c r="E351" s="58"/>
      <c r="F351" s="58"/>
    </row>
    <row r="352" spans="4:6" x14ac:dyDescent="0.5">
      <c r="D352" s="58"/>
      <c r="E352" s="58"/>
      <c r="F352" s="58"/>
    </row>
    <row r="353" spans="4:6" x14ac:dyDescent="0.5">
      <c r="D353" s="58"/>
      <c r="E353" s="58"/>
      <c r="F353" s="58"/>
    </row>
    <row r="354" spans="4:6" x14ac:dyDescent="0.5">
      <c r="D354" s="58"/>
      <c r="E354" s="58"/>
      <c r="F354" s="58"/>
    </row>
    <row r="355" spans="4:6" x14ac:dyDescent="0.5">
      <c r="D355" s="58"/>
      <c r="E355" s="58"/>
      <c r="F355" s="58"/>
    </row>
    <row r="356" spans="4:6" x14ac:dyDescent="0.5">
      <c r="D356" s="58"/>
      <c r="E356" s="58"/>
      <c r="F356" s="58"/>
    </row>
    <row r="357" spans="4:6" x14ac:dyDescent="0.5">
      <c r="D357" s="58"/>
      <c r="E357" s="58"/>
      <c r="F357" s="58"/>
    </row>
    <row r="358" spans="4:6" x14ac:dyDescent="0.5">
      <c r="D358" s="58"/>
      <c r="E358" s="58"/>
      <c r="F358" s="58"/>
    </row>
    <row r="359" spans="4:6" x14ac:dyDescent="0.5">
      <c r="D359" s="58"/>
      <c r="E359" s="58"/>
      <c r="F359" s="58"/>
    </row>
    <row r="360" spans="4:6" x14ac:dyDescent="0.5">
      <c r="D360" s="58"/>
      <c r="E360" s="58"/>
      <c r="F360" s="58"/>
    </row>
    <row r="361" spans="4:6" x14ac:dyDescent="0.5">
      <c r="D361" s="58"/>
      <c r="E361" s="58"/>
      <c r="F361" s="58"/>
    </row>
    <row r="362" spans="4:6" x14ac:dyDescent="0.5">
      <c r="D362" s="58"/>
      <c r="E362" s="58"/>
      <c r="F362" s="58"/>
    </row>
    <row r="363" spans="4:6" x14ac:dyDescent="0.5">
      <c r="D363" s="58"/>
      <c r="E363" s="58"/>
      <c r="F363" s="58"/>
    </row>
    <row r="364" spans="4:6" x14ac:dyDescent="0.5">
      <c r="D364" s="58"/>
      <c r="E364" s="58"/>
      <c r="F364" s="58"/>
    </row>
    <row r="365" spans="4:6" x14ac:dyDescent="0.5">
      <c r="D365" s="58"/>
      <c r="E365" s="58"/>
      <c r="F365" s="58"/>
    </row>
    <row r="366" spans="4:6" x14ac:dyDescent="0.5">
      <c r="D366" s="58"/>
      <c r="E366" s="58"/>
      <c r="F366" s="58"/>
    </row>
    <row r="367" spans="4:6" x14ac:dyDescent="0.5">
      <c r="D367" s="58"/>
      <c r="E367" s="58"/>
      <c r="F367" s="58"/>
    </row>
    <row r="368" spans="4:6" x14ac:dyDescent="0.5">
      <c r="D368" s="58"/>
      <c r="E368" s="58"/>
      <c r="F368" s="58"/>
    </row>
    <row r="369" spans="4:6" x14ac:dyDescent="0.5">
      <c r="D369" s="58"/>
      <c r="E369" s="58"/>
      <c r="F369" s="58"/>
    </row>
    <row r="370" spans="4:6" x14ac:dyDescent="0.5">
      <c r="D370" s="58"/>
      <c r="E370" s="58"/>
      <c r="F370" s="58"/>
    </row>
    <row r="371" spans="4:6" x14ac:dyDescent="0.5">
      <c r="D371" s="58"/>
      <c r="E371" s="58"/>
      <c r="F371" s="58"/>
    </row>
    <row r="372" spans="4:6" x14ac:dyDescent="0.5">
      <c r="D372" s="58"/>
      <c r="E372" s="58"/>
      <c r="F372" s="58"/>
    </row>
    <row r="373" spans="4:6" x14ac:dyDescent="0.5">
      <c r="D373" s="58"/>
      <c r="E373" s="58"/>
      <c r="F373" s="58"/>
    </row>
    <row r="374" spans="4:6" x14ac:dyDescent="0.5">
      <c r="D374" s="58"/>
      <c r="E374" s="58"/>
      <c r="F374" s="58"/>
    </row>
    <row r="375" spans="4:6" x14ac:dyDescent="0.5">
      <c r="D375" s="58"/>
      <c r="E375" s="58"/>
      <c r="F375" s="58"/>
    </row>
    <row r="376" spans="4:6" x14ac:dyDescent="0.5">
      <c r="D376" s="58"/>
      <c r="E376" s="58"/>
      <c r="F376" s="58"/>
    </row>
    <row r="377" spans="4:6" x14ac:dyDescent="0.5">
      <c r="D377" s="58"/>
      <c r="E377" s="58"/>
      <c r="F377" s="58"/>
    </row>
    <row r="378" spans="4:6" x14ac:dyDescent="0.5">
      <c r="D378" s="58"/>
      <c r="E378" s="58"/>
      <c r="F378" s="58"/>
    </row>
    <row r="379" spans="4:6" x14ac:dyDescent="0.5">
      <c r="D379" s="58"/>
      <c r="E379" s="58"/>
      <c r="F379" s="58"/>
    </row>
    <row r="380" spans="4:6" x14ac:dyDescent="0.5">
      <c r="D380" s="58"/>
      <c r="E380" s="58"/>
      <c r="F380" s="58"/>
    </row>
    <row r="381" spans="4:6" x14ac:dyDescent="0.5">
      <c r="D381" s="58"/>
      <c r="E381" s="58"/>
      <c r="F381" s="58"/>
    </row>
    <row r="382" spans="4:6" x14ac:dyDescent="0.5">
      <c r="D382" s="58"/>
      <c r="E382" s="58"/>
      <c r="F382" s="58"/>
    </row>
    <row r="383" spans="4:6" x14ac:dyDescent="0.5">
      <c r="D383" s="58"/>
      <c r="E383" s="58"/>
      <c r="F383" s="58"/>
    </row>
    <row r="384" spans="4:6" x14ac:dyDescent="0.5">
      <c r="D384" s="58"/>
      <c r="E384" s="58"/>
      <c r="F384" s="58"/>
    </row>
    <row r="385" spans="4:6" x14ac:dyDescent="0.5">
      <c r="D385" s="58"/>
      <c r="E385" s="58"/>
      <c r="F385" s="58"/>
    </row>
    <row r="386" spans="4:6" x14ac:dyDescent="0.5">
      <c r="D386" s="58"/>
      <c r="E386" s="58"/>
      <c r="F386" s="58"/>
    </row>
    <row r="387" spans="4:6" x14ac:dyDescent="0.5">
      <c r="D387" s="58"/>
      <c r="E387" s="58"/>
      <c r="F387" s="58"/>
    </row>
    <row r="388" spans="4:6" x14ac:dyDescent="0.5">
      <c r="D388" s="58"/>
      <c r="E388" s="58"/>
      <c r="F388" s="58"/>
    </row>
    <row r="389" spans="4:6" x14ac:dyDescent="0.5">
      <c r="D389" s="58"/>
      <c r="E389" s="58"/>
      <c r="F389" s="58"/>
    </row>
    <row r="390" spans="4:6" x14ac:dyDescent="0.5">
      <c r="D390" s="58"/>
      <c r="E390" s="58"/>
      <c r="F390" s="58"/>
    </row>
    <row r="391" spans="4:6" x14ac:dyDescent="0.5">
      <c r="D391" s="58"/>
      <c r="E391" s="58"/>
      <c r="F391" s="58"/>
    </row>
    <row r="392" spans="4:6" x14ac:dyDescent="0.5">
      <c r="D392" s="58"/>
      <c r="E392" s="58"/>
      <c r="F392" s="58"/>
    </row>
    <row r="393" spans="4:6" x14ac:dyDescent="0.5">
      <c r="D393" s="58"/>
      <c r="E393" s="58"/>
      <c r="F393" s="58"/>
    </row>
    <row r="394" spans="4:6" x14ac:dyDescent="0.5">
      <c r="D394" s="58"/>
      <c r="E394" s="58"/>
      <c r="F394" s="58"/>
    </row>
    <row r="395" spans="4:6" x14ac:dyDescent="0.5">
      <c r="D395" s="58"/>
      <c r="E395" s="58"/>
      <c r="F395" s="58"/>
    </row>
    <row r="396" spans="4:6" x14ac:dyDescent="0.5">
      <c r="D396" s="58"/>
      <c r="E396" s="58"/>
      <c r="F396" s="58"/>
    </row>
    <row r="397" spans="4:6" x14ac:dyDescent="0.5">
      <c r="D397" s="58"/>
      <c r="E397" s="58"/>
      <c r="F397" s="58"/>
    </row>
    <row r="398" spans="4:6" x14ac:dyDescent="0.5">
      <c r="D398" s="58"/>
      <c r="E398" s="58"/>
      <c r="F398" s="58"/>
    </row>
    <row r="399" spans="4:6" x14ac:dyDescent="0.5">
      <c r="D399" s="58"/>
      <c r="E399" s="58"/>
      <c r="F399" s="58"/>
    </row>
    <row r="400" spans="4:6" x14ac:dyDescent="0.5">
      <c r="D400" s="58"/>
      <c r="E400" s="58"/>
      <c r="F400" s="58"/>
    </row>
    <row r="401" spans="4:6" x14ac:dyDescent="0.5">
      <c r="D401" s="58"/>
      <c r="E401" s="58"/>
      <c r="F401" s="58"/>
    </row>
    <row r="402" spans="4:6" x14ac:dyDescent="0.5">
      <c r="D402" s="58"/>
      <c r="E402" s="58"/>
      <c r="F402" s="58"/>
    </row>
    <row r="403" spans="4:6" x14ac:dyDescent="0.5">
      <c r="D403" s="58"/>
      <c r="E403" s="58"/>
      <c r="F403" s="58"/>
    </row>
    <row r="404" spans="4:6" x14ac:dyDescent="0.5">
      <c r="D404" s="58"/>
      <c r="E404" s="58"/>
      <c r="F404" s="5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8DE6-7BB1-4414-A86B-C79A5EC659C9}">
  <sheetPr>
    <tabColor theme="5"/>
  </sheetPr>
  <dimension ref="A1:R404"/>
  <sheetViews>
    <sheetView workbookViewId="0">
      <pane ySplit="3" topLeftCell="A4" activePane="bottomLeft" state="frozen"/>
      <selection pane="bottomLeft" activeCell="B1" sqref="B1"/>
    </sheetView>
  </sheetViews>
  <sheetFormatPr defaultColWidth="10.53125" defaultRowHeight="15.75" x14ac:dyDescent="0.5"/>
  <cols>
    <col min="1" max="1" width="5.796875" customWidth="1"/>
    <col min="2" max="3" width="8.53125" style="47" customWidth="1"/>
    <col min="4" max="6" width="6.796875" customWidth="1"/>
    <col min="7" max="7" width="7.53125" style="45" customWidth="1"/>
    <col min="8" max="8" width="7.53125" style="47" customWidth="1"/>
    <col min="9" max="11" width="7.53125" style="66" customWidth="1"/>
  </cols>
  <sheetData>
    <row r="1" spans="1:18" x14ac:dyDescent="0.5">
      <c r="B1" s="67" t="s">
        <v>150</v>
      </c>
      <c r="C1" s="65"/>
      <c r="D1" s="1"/>
      <c r="E1" s="1"/>
      <c r="F1" s="1"/>
      <c r="G1" s="164"/>
      <c r="H1" s="65"/>
      <c r="I1" s="165"/>
    </row>
    <row r="2" spans="1:18" ht="14.25" x14ac:dyDescent="0.45">
      <c r="B2" s="43" t="s">
        <v>21</v>
      </c>
      <c r="C2" s="44" t="s">
        <v>9</v>
      </c>
      <c r="D2" s="39" t="s">
        <v>7</v>
      </c>
      <c r="E2" s="39" t="s">
        <v>2</v>
      </c>
      <c r="F2" s="39" t="s">
        <v>22</v>
      </c>
      <c r="H2" s="43" t="s">
        <v>23</v>
      </c>
      <c r="I2" s="26"/>
      <c r="J2" s="26"/>
      <c r="K2" s="26"/>
      <c r="M2" s="166"/>
      <c r="N2" s="167"/>
      <c r="O2" s="167"/>
      <c r="P2" s="167"/>
      <c r="Q2" s="167"/>
      <c r="R2" s="167"/>
    </row>
    <row r="3" spans="1:18" ht="27.75" customHeight="1" x14ac:dyDescent="0.5">
      <c r="A3" s="40" t="s">
        <v>12</v>
      </c>
      <c r="B3" s="49">
        <v>0.9</v>
      </c>
      <c r="C3" s="50">
        <f>((1-B3)*B3) * ( (B3*(F4 - E4) + (1-B3)*(E4 - D4) )) / G4</f>
        <v>0</v>
      </c>
      <c r="D3" s="40" t="s">
        <v>13</v>
      </c>
      <c r="E3" s="40" t="s">
        <v>14</v>
      </c>
      <c r="F3" s="40" t="s">
        <v>15</v>
      </c>
      <c r="G3" s="46" t="s">
        <v>16</v>
      </c>
      <c r="H3" s="60" t="s">
        <v>24</v>
      </c>
      <c r="I3" s="61" t="s">
        <v>18</v>
      </c>
      <c r="J3" s="62" t="s">
        <v>25</v>
      </c>
      <c r="K3" s="63" t="s">
        <v>26</v>
      </c>
    </row>
    <row r="4" spans="1:18" x14ac:dyDescent="0.5">
      <c r="A4">
        <v>0</v>
      </c>
      <c r="B4" s="47">
        <f>B3+C3</f>
        <v>0.9</v>
      </c>
      <c r="C4" s="47">
        <f>((1-B4)*B4) * ( (B4*(F4 - E4) + (1-B4)*(E4 - D4) )) / G4</f>
        <v>0</v>
      </c>
      <c r="D4" s="306">
        <v>1</v>
      </c>
      <c r="E4" s="306">
        <v>1</v>
      </c>
      <c r="F4" s="306">
        <v>1</v>
      </c>
      <c r="G4" s="45">
        <f>(((1-B3)^2)*D4) + (2*(1-B3)*(B3)*E4) + ((B3^2)*F4)</f>
        <v>1</v>
      </c>
      <c r="H4" s="47">
        <f>(1-B4)^2 + 2*B4*(1-B4)</f>
        <v>0.18999999999999995</v>
      </c>
      <c r="I4" s="64">
        <f>(1-B4)^2</f>
        <v>9.999999999999995E-3</v>
      </c>
      <c r="J4" s="64">
        <f>2*B4*(1-B4)</f>
        <v>0.17999999999999997</v>
      </c>
      <c r="K4" s="64">
        <f>B4^2</f>
        <v>0.81</v>
      </c>
      <c r="L4" s="39"/>
    </row>
    <row r="5" spans="1:18" x14ac:dyDescent="0.5">
      <c r="A5">
        <v>1</v>
      </c>
      <c r="B5" s="47">
        <f>B4 + C4</f>
        <v>0.9</v>
      </c>
      <c r="C5" s="47">
        <f t="shared" ref="C5:C68" si="0">((1-B5)*B5) * ( (B5*(F5 - E5) + (1-B5)*(E5 - D5) )) / G5</f>
        <v>0</v>
      </c>
      <c r="D5" s="306">
        <v>1</v>
      </c>
      <c r="E5" s="306">
        <v>1</v>
      </c>
      <c r="F5" s="306">
        <v>1</v>
      </c>
      <c r="G5" s="45">
        <f t="shared" ref="G5:G68" si="1">(((1-B4)^2)*D5) + (2*(1-B4)*(B4)*E5) + ((B4^2)*F5)</f>
        <v>1</v>
      </c>
      <c r="H5" s="47">
        <f t="shared" ref="H5:H68" si="2">(1-B5)^2 + 2*B5*(1-B5)</f>
        <v>0.18999999999999995</v>
      </c>
      <c r="I5" s="64">
        <f t="shared" ref="I5:I68" si="3">(1-B5)^2</f>
        <v>9.999999999999995E-3</v>
      </c>
      <c r="J5" s="64">
        <f t="shared" ref="J5:J68" si="4">2*B5*(1-B5)</f>
        <v>0.17999999999999997</v>
      </c>
      <c r="K5" s="64">
        <f t="shared" ref="K5:K68" si="5">B5^2</f>
        <v>0.81</v>
      </c>
    </row>
    <row r="6" spans="1:18" x14ac:dyDescent="0.5">
      <c r="A6">
        <f>A5+1</f>
        <v>2</v>
      </c>
      <c r="B6" s="47">
        <f t="shared" ref="B6:B69" si="6">B5 + C5</f>
        <v>0.9</v>
      </c>
      <c r="C6" s="47">
        <f t="shared" si="0"/>
        <v>0</v>
      </c>
      <c r="D6" s="306">
        <v>1</v>
      </c>
      <c r="E6" s="306">
        <v>1</v>
      </c>
      <c r="F6" s="306">
        <v>1</v>
      </c>
      <c r="G6" s="45">
        <f t="shared" si="1"/>
        <v>1</v>
      </c>
      <c r="H6" s="47">
        <f t="shared" si="2"/>
        <v>0.18999999999999995</v>
      </c>
      <c r="I6" s="64">
        <f t="shared" si="3"/>
        <v>9.999999999999995E-3</v>
      </c>
      <c r="J6" s="64">
        <f t="shared" si="4"/>
        <v>0.17999999999999997</v>
      </c>
      <c r="K6" s="64">
        <f t="shared" si="5"/>
        <v>0.81</v>
      </c>
      <c r="L6" s="7"/>
    </row>
    <row r="7" spans="1:18" x14ac:dyDescent="0.5">
      <c r="A7">
        <f t="shared" ref="A7:A70" si="7">A6+1</f>
        <v>3</v>
      </c>
      <c r="B7" s="47">
        <f t="shared" si="6"/>
        <v>0.9</v>
      </c>
      <c r="C7" s="47">
        <f t="shared" si="0"/>
        <v>0</v>
      </c>
      <c r="D7" s="306">
        <v>1</v>
      </c>
      <c r="E7" s="306">
        <v>1</v>
      </c>
      <c r="F7" s="306">
        <v>1</v>
      </c>
      <c r="G7" s="45">
        <f t="shared" si="1"/>
        <v>1</v>
      </c>
      <c r="H7" s="47">
        <f t="shared" si="2"/>
        <v>0.18999999999999995</v>
      </c>
      <c r="I7" s="64">
        <f t="shared" si="3"/>
        <v>9.999999999999995E-3</v>
      </c>
      <c r="J7" s="64">
        <f t="shared" si="4"/>
        <v>0.17999999999999997</v>
      </c>
      <c r="K7" s="64">
        <f t="shared" si="5"/>
        <v>0.81</v>
      </c>
      <c r="L7" s="7"/>
    </row>
    <row r="8" spans="1:18" x14ac:dyDescent="0.5">
      <c r="A8">
        <f t="shared" si="7"/>
        <v>4</v>
      </c>
      <c r="B8" s="47">
        <f t="shared" si="6"/>
        <v>0.9</v>
      </c>
      <c r="C8" s="47">
        <f t="shared" si="0"/>
        <v>0</v>
      </c>
      <c r="D8" s="306">
        <v>1</v>
      </c>
      <c r="E8" s="306">
        <v>1</v>
      </c>
      <c r="F8" s="306">
        <v>1</v>
      </c>
      <c r="G8" s="45">
        <f t="shared" si="1"/>
        <v>1</v>
      </c>
      <c r="H8" s="47">
        <f t="shared" si="2"/>
        <v>0.18999999999999995</v>
      </c>
      <c r="I8" s="64">
        <f t="shared" si="3"/>
        <v>9.999999999999995E-3</v>
      </c>
      <c r="J8" s="64">
        <f t="shared" si="4"/>
        <v>0.17999999999999997</v>
      </c>
      <c r="K8" s="64">
        <f t="shared" si="5"/>
        <v>0.81</v>
      </c>
      <c r="L8" s="7"/>
    </row>
    <row r="9" spans="1:18" x14ac:dyDescent="0.5">
      <c r="A9">
        <f t="shared" si="7"/>
        <v>5</v>
      </c>
      <c r="B9" s="47">
        <f t="shared" si="6"/>
        <v>0.9</v>
      </c>
      <c r="C9" s="47">
        <f t="shared" si="0"/>
        <v>0</v>
      </c>
      <c r="D9" s="306">
        <v>1</v>
      </c>
      <c r="E9" s="306">
        <v>1</v>
      </c>
      <c r="F9" s="306">
        <v>1</v>
      </c>
      <c r="G9" s="45">
        <f t="shared" si="1"/>
        <v>1</v>
      </c>
      <c r="H9" s="47">
        <f t="shared" si="2"/>
        <v>0.18999999999999995</v>
      </c>
      <c r="I9" s="64">
        <f t="shared" si="3"/>
        <v>9.999999999999995E-3</v>
      </c>
      <c r="J9" s="64">
        <f t="shared" si="4"/>
        <v>0.17999999999999997</v>
      </c>
      <c r="K9" s="64">
        <f t="shared" si="5"/>
        <v>0.81</v>
      </c>
      <c r="L9" s="7"/>
    </row>
    <row r="10" spans="1:18" x14ac:dyDescent="0.5">
      <c r="A10">
        <f t="shared" si="7"/>
        <v>6</v>
      </c>
      <c r="B10" s="47">
        <f t="shared" si="6"/>
        <v>0.9</v>
      </c>
      <c r="C10" s="47">
        <f t="shared" si="0"/>
        <v>0</v>
      </c>
      <c r="D10" s="306">
        <v>1</v>
      </c>
      <c r="E10" s="306">
        <v>1</v>
      </c>
      <c r="F10" s="306">
        <v>1</v>
      </c>
      <c r="G10" s="45">
        <f t="shared" si="1"/>
        <v>1</v>
      </c>
      <c r="H10" s="47">
        <f t="shared" si="2"/>
        <v>0.18999999999999995</v>
      </c>
      <c r="I10" s="64">
        <f t="shared" si="3"/>
        <v>9.999999999999995E-3</v>
      </c>
      <c r="J10" s="64">
        <f t="shared" si="4"/>
        <v>0.17999999999999997</v>
      </c>
      <c r="K10" s="64">
        <f t="shared" si="5"/>
        <v>0.81</v>
      </c>
      <c r="L10" s="7"/>
    </row>
    <row r="11" spans="1:18" x14ac:dyDescent="0.5">
      <c r="A11">
        <f t="shared" si="7"/>
        <v>7</v>
      </c>
      <c r="B11" s="47">
        <f t="shared" si="6"/>
        <v>0.9</v>
      </c>
      <c r="C11" s="47">
        <f t="shared" si="0"/>
        <v>0</v>
      </c>
      <c r="D11" s="306">
        <v>1</v>
      </c>
      <c r="E11" s="306">
        <v>1</v>
      </c>
      <c r="F11" s="306">
        <v>1</v>
      </c>
      <c r="G11" s="45">
        <f t="shared" si="1"/>
        <v>1</v>
      </c>
      <c r="H11" s="47">
        <f t="shared" si="2"/>
        <v>0.18999999999999995</v>
      </c>
      <c r="I11" s="64">
        <f t="shared" si="3"/>
        <v>9.999999999999995E-3</v>
      </c>
      <c r="J11" s="64">
        <f t="shared" si="4"/>
        <v>0.17999999999999997</v>
      </c>
      <c r="K11" s="64">
        <f t="shared" si="5"/>
        <v>0.81</v>
      </c>
      <c r="L11" s="7"/>
    </row>
    <row r="12" spans="1:18" x14ac:dyDescent="0.5">
      <c r="A12">
        <f t="shared" si="7"/>
        <v>8</v>
      </c>
      <c r="B12" s="47">
        <f t="shared" si="6"/>
        <v>0.9</v>
      </c>
      <c r="C12" s="47">
        <f t="shared" si="0"/>
        <v>0</v>
      </c>
      <c r="D12" s="306">
        <v>1</v>
      </c>
      <c r="E12" s="306">
        <v>1</v>
      </c>
      <c r="F12" s="306">
        <v>1</v>
      </c>
      <c r="G12" s="45">
        <f t="shared" si="1"/>
        <v>1</v>
      </c>
      <c r="H12" s="47">
        <f t="shared" si="2"/>
        <v>0.18999999999999995</v>
      </c>
      <c r="I12" s="64">
        <f t="shared" si="3"/>
        <v>9.999999999999995E-3</v>
      </c>
      <c r="J12" s="64">
        <f t="shared" si="4"/>
        <v>0.17999999999999997</v>
      </c>
      <c r="K12" s="64">
        <f t="shared" si="5"/>
        <v>0.81</v>
      </c>
      <c r="L12" s="7"/>
    </row>
    <row r="13" spans="1:18" x14ac:dyDescent="0.5">
      <c r="A13">
        <f t="shared" si="7"/>
        <v>9</v>
      </c>
      <c r="B13" s="47">
        <f t="shared" si="6"/>
        <v>0.9</v>
      </c>
      <c r="C13" s="47">
        <f t="shared" si="0"/>
        <v>0</v>
      </c>
      <c r="D13" s="306">
        <v>1</v>
      </c>
      <c r="E13" s="306">
        <v>1</v>
      </c>
      <c r="F13" s="306">
        <v>1</v>
      </c>
      <c r="G13" s="45">
        <f t="shared" si="1"/>
        <v>1</v>
      </c>
      <c r="H13" s="47">
        <f t="shared" si="2"/>
        <v>0.18999999999999995</v>
      </c>
      <c r="I13" s="64">
        <f t="shared" si="3"/>
        <v>9.999999999999995E-3</v>
      </c>
      <c r="J13" s="64">
        <f t="shared" si="4"/>
        <v>0.17999999999999997</v>
      </c>
      <c r="K13" s="64">
        <f t="shared" si="5"/>
        <v>0.81</v>
      </c>
      <c r="L13" s="7"/>
    </row>
    <row r="14" spans="1:18" x14ac:dyDescent="0.5">
      <c r="A14" s="1">
        <f t="shared" si="7"/>
        <v>10</v>
      </c>
      <c r="B14" s="65">
        <f t="shared" si="6"/>
        <v>0.9</v>
      </c>
      <c r="C14" s="65">
        <f t="shared" si="0"/>
        <v>0</v>
      </c>
      <c r="D14" s="306">
        <v>1</v>
      </c>
      <c r="E14" s="306">
        <v>1</v>
      </c>
      <c r="F14" s="306">
        <v>1</v>
      </c>
      <c r="G14" s="45">
        <f t="shared" si="1"/>
        <v>1</v>
      </c>
      <c r="H14" s="47">
        <f t="shared" si="2"/>
        <v>0.18999999999999995</v>
      </c>
      <c r="I14" s="64">
        <f t="shared" si="3"/>
        <v>9.999999999999995E-3</v>
      </c>
      <c r="J14" s="64">
        <f t="shared" si="4"/>
        <v>0.17999999999999997</v>
      </c>
      <c r="K14" s="64">
        <f t="shared" si="5"/>
        <v>0.81</v>
      </c>
      <c r="L14" s="7"/>
    </row>
    <row r="15" spans="1:18" x14ac:dyDescent="0.5">
      <c r="A15">
        <f t="shared" si="7"/>
        <v>11</v>
      </c>
      <c r="B15" s="47">
        <f t="shared" si="6"/>
        <v>0.9</v>
      </c>
      <c r="C15" s="47">
        <f t="shared" si="0"/>
        <v>0</v>
      </c>
      <c r="D15" s="306">
        <v>1</v>
      </c>
      <c r="E15" s="306">
        <v>1</v>
      </c>
      <c r="F15" s="306">
        <v>1</v>
      </c>
      <c r="G15" s="45">
        <f t="shared" si="1"/>
        <v>1</v>
      </c>
      <c r="H15" s="47">
        <f t="shared" si="2"/>
        <v>0.18999999999999995</v>
      </c>
      <c r="I15" s="64">
        <f t="shared" si="3"/>
        <v>9.999999999999995E-3</v>
      </c>
      <c r="J15" s="64">
        <f t="shared" si="4"/>
        <v>0.17999999999999997</v>
      </c>
      <c r="K15" s="64">
        <f t="shared" si="5"/>
        <v>0.81</v>
      </c>
      <c r="L15" s="7"/>
    </row>
    <row r="16" spans="1:18" x14ac:dyDescent="0.5">
      <c r="A16">
        <f t="shared" si="7"/>
        <v>12</v>
      </c>
      <c r="B16" s="47">
        <f t="shared" si="6"/>
        <v>0.9</v>
      </c>
      <c r="C16" s="47">
        <f t="shared" si="0"/>
        <v>0</v>
      </c>
      <c r="D16" s="306">
        <v>1</v>
      </c>
      <c r="E16" s="306">
        <v>1</v>
      </c>
      <c r="F16" s="306">
        <v>1</v>
      </c>
      <c r="G16" s="45">
        <f t="shared" si="1"/>
        <v>1</v>
      </c>
      <c r="H16" s="47">
        <f t="shared" si="2"/>
        <v>0.18999999999999995</v>
      </c>
      <c r="I16" s="64">
        <f t="shared" si="3"/>
        <v>9.999999999999995E-3</v>
      </c>
      <c r="J16" s="64">
        <f t="shared" si="4"/>
        <v>0.17999999999999997</v>
      </c>
      <c r="K16" s="64">
        <f t="shared" si="5"/>
        <v>0.81</v>
      </c>
      <c r="L16" s="7"/>
    </row>
    <row r="17" spans="1:13" x14ac:dyDescent="0.5">
      <c r="A17">
        <f t="shared" si="7"/>
        <v>13</v>
      </c>
      <c r="B17" s="47">
        <f t="shared" si="6"/>
        <v>0.9</v>
      </c>
      <c r="C17" s="47">
        <f t="shared" si="0"/>
        <v>0</v>
      </c>
      <c r="D17" s="306">
        <v>1</v>
      </c>
      <c r="E17" s="306">
        <v>1</v>
      </c>
      <c r="F17" s="306">
        <v>1</v>
      </c>
      <c r="G17" s="45">
        <f t="shared" si="1"/>
        <v>1</v>
      </c>
      <c r="H17" s="47">
        <f t="shared" si="2"/>
        <v>0.18999999999999995</v>
      </c>
      <c r="I17" s="64">
        <f t="shared" si="3"/>
        <v>9.999999999999995E-3</v>
      </c>
      <c r="J17" s="64">
        <f t="shared" si="4"/>
        <v>0.17999999999999997</v>
      </c>
      <c r="K17" s="64">
        <f t="shared" si="5"/>
        <v>0.81</v>
      </c>
      <c r="L17" s="7"/>
    </row>
    <row r="18" spans="1:13" x14ac:dyDescent="0.5">
      <c r="A18">
        <f t="shared" si="7"/>
        <v>14</v>
      </c>
      <c r="B18" s="47">
        <f t="shared" si="6"/>
        <v>0.9</v>
      </c>
      <c r="C18" s="47">
        <f t="shared" si="0"/>
        <v>0</v>
      </c>
      <c r="D18" s="306">
        <v>1</v>
      </c>
      <c r="E18" s="306">
        <v>1</v>
      </c>
      <c r="F18" s="306">
        <v>1</v>
      </c>
      <c r="G18" s="45">
        <f t="shared" si="1"/>
        <v>1</v>
      </c>
      <c r="H18" s="47">
        <f t="shared" si="2"/>
        <v>0.18999999999999995</v>
      </c>
      <c r="I18" s="64">
        <f t="shared" si="3"/>
        <v>9.999999999999995E-3</v>
      </c>
      <c r="J18" s="64">
        <f t="shared" si="4"/>
        <v>0.17999999999999997</v>
      </c>
      <c r="K18" s="64">
        <f t="shared" si="5"/>
        <v>0.81</v>
      </c>
      <c r="L18" s="7"/>
    </row>
    <row r="19" spans="1:13" x14ac:dyDescent="0.5">
      <c r="A19">
        <f t="shared" si="7"/>
        <v>15</v>
      </c>
      <c r="B19" s="47">
        <f t="shared" si="6"/>
        <v>0.9</v>
      </c>
      <c r="C19" s="47">
        <f t="shared" si="0"/>
        <v>0</v>
      </c>
      <c r="D19" s="306">
        <v>1</v>
      </c>
      <c r="E19" s="306">
        <v>1</v>
      </c>
      <c r="F19" s="306">
        <v>1</v>
      </c>
      <c r="G19" s="45">
        <f t="shared" si="1"/>
        <v>1</v>
      </c>
      <c r="H19" s="47">
        <f t="shared" si="2"/>
        <v>0.18999999999999995</v>
      </c>
      <c r="I19" s="64">
        <f t="shared" si="3"/>
        <v>9.999999999999995E-3</v>
      </c>
      <c r="J19" s="64">
        <f t="shared" si="4"/>
        <v>0.17999999999999997</v>
      </c>
      <c r="K19" s="64">
        <f t="shared" si="5"/>
        <v>0.81</v>
      </c>
      <c r="L19" s="7"/>
    </row>
    <row r="20" spans="1:13" x14ac:dyDescent="0.5">
      <c r="A20">
        <f t="shared" si="7"/>
        <v>16</v>
      </c>
      <c r="B20" s="47">
        <f t="shared" si="6"/>
        <v>0.9</v>
      </c>
      <c r="C20" s="47">
        <f t="shared" si="0"/>
        <v>0</v>
      </c>
      <c r="D20" s="306">
        <v>1</v>
      </c>
      <c r="E20" s="306">
        <v>1</v>
      </c>
      <c r="F20" s="306">
        <v>1</v>
      </c>
      <c r="G20" s="45">
        <f t="shared" si="1"/>
        <v>1</v>
      </c>
      <c r="H20" s="47">
        <f t="shared" si="2"/>
        <v>0.18999999999999995</v>
      </c>
      <c r="I20" s="64">
        <f t="shared" si="3"/>
        <v>9.999999999999995E-3</v>
      </c>
      <c r="J20" s="64">
        <f t="shared" si="4"/>
        <v>0.17999999999999997</v>
      </c>
      <c r="K20" s="64">
        <f t="shared" si="5"/>
        <v>0.81</v>
      </c>
      <c r="L20" s="7"/>
    </row>
    <row r="21" spans="1:13" x14ac:dyDescent="0.5">
      <c r="A21">
        <f t="shared" si="7"/>
        <v>17</v>
      </c>
      <c r="B21" s="47">
        <f t="shared" si="6"/>
        <v>0.9</v>
      </c>
      <c r="C21" s="47">
        <f t="shared" si="0"/>
        <v>0</v>
      </c>
      <c r="D21" s="306">
        <v>1</v>
      </c>
      <c r="E21" s="306">
        <v>1</v>
      </c>
      <c r="F21" s="306">
        <v>1</v>
      </c>
      <c r="G21" s="45">
        <f t="shared" si="1"/>
        <v>1</v>
      </c>
      <c r="H21" s="47">
        <f t="shared" si="2"/>
        <v>0.18999999999999995</v>
      </c>
      <c r="I21" s="64">
        <f t="shared" si="3"/>
        <v>9.999999999999995E-3</v>
      </c>
      <c r="J21" s="64">
        <f t="shared" si="4"/>
        <v>0.17999999999999997</v>
      </c>
      <c r="K21" s="64">
        <f t="shared" si="5"/>
        <v>0.81</v>
      </c>
      <c r="L21" s="7"/>
    </row>
    <row r="22" spans="1:13" x14ac:dyDescent="0.5">
      <c r="A22">
        <f t="shared" si="7"/>
        <v>18</v>
      </c>
      <c r="B22" s="47">
        <f t="shared" si="6"/>
        <v>0.9</v>
      </c>
      <c r="C22" s="47">
        <f t="shared" si="0"/>
        <v>0</v>
      </c>
      <c r="D22" s="306">
        <v>1</v>
      </c>
      <c r="E22" s="306">
        <v>1</v>
      </c>
      <c r="F22" s="306">
        <v>1</v>
      </c>
      <c r="G22" s="45">
        <f t="shared" si="1"/>
        <v>1</v>
      </c>
      <c r="H22" s="47">
        <f t="shared" si="2"/>
        <v>0.18999999999999995</v>
      </c>
      <c r="I22" s="64">
        <f t="shared" si="3"/>
        <v>9.999999999999995E-3</v>
      </c>
      <c r="J22" s="64">
        <f t="shared" si="4"/>
        <v>0.17999999999999997</v>
      </c>
      <c r="K22" s="64">
        <f t="shared" si="5"/>
        <v>0.81</v>
      </c>
      <c r="L22" s="7"/>
    </row>
    <row r="23" spans="1:13" x14ac:dyDescent="0.5">
      <c r="A23">
        <f t="shared" si="7"/>
        <v>19</v>
      </c>
      <c r="B23" s="47">
        <f t="shared" si="6"/>
        <v>0.9</v>
      </c>
      <c r="C23" s="47">
        <f t="shared" si="0"/>
        <v>0</v>
      </c>
      <c r="D23" s="306">
        <v>1</v>
      </c>
      <c r="E23" s="306">
        <v>1</v>
      </c>
      <c r="F23" s="306">
        <v>1</v>
      </c>
      <c r="G23" s="45">
        <f t="shared" si="1"/>
        <v>1</v>
      </c>
      <c r="H23" s="47">
        <f t="shared" si="2"/>
        <v>0.18999999999999995</v>
      </c>
      <c r="I23" s="64">
        <f t="shared" si="3"/>
        <v>9.999999999999995E-3</v>
      </c>
      <c r="J23" s="64">
        <f t="shared" si="4"/>
        <v>0.17999999999999997</v>
      </c>
      <c r="K23" s="64">
        <f t="shared" si="5"/>
        <v>0.81</v>
      </c>
      <c r="L23" s="7"/>
    </row>
    <row r="24" spans="1:13" x14ac:dyDescent="0.5">
      <c r="A24">
        <f t="shared" si="7"/>
        <v>20</v>
      </c>
      <c r="B24" s="47">
        <f t="shared" si="6"/>
        <v>0.9</v>
      </c>
      <c r="C24" s="47">
        <f t="shared" si="0"/>
        <v>0</v>
      </c>
      <c r="D24" s="306">
        <v>1</v>
      </c>
      <c r="E24" s="306">
        <v>1</v>
      </c>
      <c r="F24" s="306">
        <v>1</v>
      </c>
      <c r="G24" s="45">
        <f t="shared" si="1"/>
        <v>1</v>
      </c>
      <c r="H24" s="47">
        <f t="shared" si="2"/>
        <v>0.18999999999999995</v>
      </c>
      <c r="I24" s="64">
        <f t="shared" si="3"/>
        <v>9.999999999999995E-3</v>
      </c>
      <c r="J24" s="64">
        <f t="shared" si="4"/>
        <v>0.17999999999999997</v>
      </c>
      <c r="K24" s="64">
        <f t="shared" si="5"/>
        <v>0.81</v>
      </c>
      <c r="L24" s="7"/>
    </row>
    <row r="25" spans="1:13" x14ac:dyDescent="0.5">
      <c r="A25">
        <f t="shared" si="7"/>
        <v>21</v>
      </c>
      <c r="B25" s="47">
        <f t="shared" si="6"/>
        <v>0.9</v>
      </c>
      <c r="C25" s="47">
        <f t="shared" si="0"/>
        <v>0</v>
      </c>
      <c r="D25" s="306">
        <v>1</v>
      </c>
      <c r="E25" s="306">
        <v>1</v>
      </c>
      <c r="F25" s="306">
        <v>1</v>
      </c>
      <c r="G25" s="45">
        <f t="shared" si="1"/>
        <v>1</v>
      </c>
      <c r="H25" s="47">
        <f t="shared" si="2"/>
        <v>0.18999999999999995</v>
      </c>
      <c r="I25" s="64">
        <f t="shared" si="3"/>
        <v>9.999999999999995E-3</v>
      </c>
      <c r="J25" s="64">
        <f t="shared" si="4"/>
        <v>0.17999999999999997</v>
      </c>
      <c r="K25" s="64">
        <f t="shared" si="5"/>
        <v>0.81</v>
      </c>
      <c r="L25" s="7"/>
    </row>
    <row r="26" spans="1:13" x14ac:dyDescent="0.5">
      <c r="A26">
        <f t="shared" si="7"/>
        <v>22</v>
      </c>
      <c r="B26" s="47">
        <f t="shared" si="6"/>
        <v>0.9</v>
      </c>
      <c r="C26" s="47">
        <f t="shared" si="0"/>
        <v>0</v>
      </c>
      <c r="D26" s="306">
        <v>1</v>
      </c>
      <c r="E26" s="306">
        <v>1</v>
      </c>
      <c r="F26" s="306">
        <v>1</v>
      </c>
      <c r="G26" s="45">
        <f t="shared" si="1"/>
        <v>1</v>
      </c>
      <c r="H26" s="47">
        <f t="shared" si="2"/>
        <v>0.18999999999999995</v>
      </c>
      <c r="I26" s="64">
        <f t="shared" si="3"/>
        <v>9.999999999999995E-3</v>
      </c>
      <c r="J26" s="64">
        <f t="shared" si="4"/>
        <v>0.17999999999999997</v>
      </c>
      <c r="K26" s="64">
        <f t="shared" si="5"/>
        <v>0.81</v>
      </c>
      <c r="L26" s="7"/>
    </row>
    <row r="27" spans="1:13" x14ac:dyDescent="0.5">
      <c r="A27">
        <f t="shared" si="7"/>
        <v>23</v>
      </c>
      <c r="B27" s="47">
        <f t="shared" si="6"/>
        <v>0.9</v>
      </c>
      <c r="C27" s="47">
        <f t="shared" si="0"/>
        <v>0</v>
      </c>
      <c r="D27" s="306">
        <v>1</v>
      </c>
      <c r="E27" s="306">
        <v>1</v>
      </c>
      <c r="F27" s="306">
        <v>1</v>
      </c>
      <c r="G27" s="45">
        <f t="shared" si="1"/>
        <v>1</v>
      </c>
      <c r="H27" s="47">
        <f t="shared" si="2"/>
        <v>0.18999999999999995</v>
      </c>
      <c r="I27" s="64">
        <f t="shared" si="3"/>
        <v>9.999999999999995E-3</v>
      </c>
      <c r="J27" s="64">
        <f t="shared" si="4"/>
        <v>0.17999999999999997</v>
      </c>
      <c r="K27" s="64">
        <f t="shared" si="5"/>
        <v>0.81</v>
      </c>
      <c r="L27" s="7"/>
    </row>
    <row r="28" spans="1:13" x14ac:dyDescent="0.5">
      <c r="A28">
        <f t="shared" si="7"/>
        <v>24</v>
      </c>
      <c r="B28" s="47">
        <f t="shared" si="6"/>
        <v>0.9</v>
      </c>
      <c r="C28" s="47">
        <f t="shared" si="0"/>
        <v>0</v>
      </c>
      <c r="D28" s="306">
        <v>1</v>
      </c>
      <c r="E28" s="306">
        <v>1</v>
      </c>
      <c r="F28" s="306">
        <v>1</v>
      </c>
      <c r="G28" s="45">
        <f t="shared" si="1"/>
        <v>1</v>
      </c>
      <c r="H28" s="47">
        <f t="shared" si="2"/>
        <v>0.18999999999999995</v>
      </c>
      <c r="I28" s="64">
        <f t="shared" si="3"/>
        <v>9.999999999999995E-3</v>
      </c>
      <c r="J28" s="64">
        <f t="shared" si="4"/>
        <v>0.17999999999999997</v>
      </c>
      <c r="K28" s="64">
        <f t="shared" si="5"/>
        <v>0.81</v>
      </c>
      <c r="L28" s="7"/>
    </row>
    <row r="29" spans="1:13" x14ac:dyDescent="0.5">
      <c r="A29">
        <f t="shared" si="7"/>
        <v>25</v>
      </c>
      <c r="B29" s="47">
        <f t="shared" si="6"/>
        <v>0.9</v>
      </c>
      <c r="C29" s="47">
        <f t="shared" si="0"/>
        <v>0</v>
      </c>
      <c r="D29" s="306">
        <v>1</v>
      </c>
      <c r="E29" s="306">
        <v>1</v>
      </c>
      <c r="F29" s="306">
        <v>1</v>
      </c>
      <c r="G29" s="45">
        <f t="shared" si="1"/>
        <v>1</v>
      </c>
      <c r="H29" s="47">
        <f t="shared" si="2"/>
        <v>0.18999999999999995</v>
      </c>
      <c r="I29" s="64">
        <f t="shared" si="3"/>
        <v>9.999999999999995E-3</v>
      </c>
      <c r="J29" s="64">
        <f t="shared" si="4"/>
        <v>0.17999999999999997</v>
      </c>
      <c r="K29" s="64">
        <f t="shared" si="5"/>
        <v>0.81</v>
      </c>
      <c r="L29" s="7"/>
    </row>
    <row r="30" spans="1:13" x14ac:dyDescent="0.5">
      <c r="A30">
        <f t="shared" si="7"/>
        <v>26</v>
      </c>
      <c r="B30" s="47">
        <f t="shared" si="6"/>
        <v>0.9</v>
      </c>
      <c r="C30" s="47">
        <f t="shared" si="0"/>
        <v>0</v>
      </c>
      <c r="D30" s="306">
        <v>1</v>
      </c>
      <c r="E30" s="306">
        <v>1</v>
      </c>
      <c r="F30" s="306">
        <v>1</v>
      </c>
      <c r="G30" s="45">
        <f t="shared" si="1"/>
        <v>1</v>
      </c>
      <c r="H30" s="47">
        <f t="shared" si="2"/>
        <v>0.18999999999999995</v>
      </c>
      <c r="I30" s="64">
        <f t="shared" si="3"/>
        <v>9.999999999999995E-3</v>
      </c>
      <c r="J30" s="64">
        <f t="shared" si="4"/>
        <v>0.17999999999999997</v>
      </c>
      <c r="K30" s="64">
        <f t="shared" si="5"/>
        <v>0.81</v>
      </c>
      <c r="L30" s="7"/>
    </row>
    <row r="31" spans="1:13" x14ac:dyDescent="0.5">
      <c r="A31">
        <f t="shared" si="7"/>
        <v>27</v>
      </c>
      <c r="B31" s="47">
        <f t="shared" si="6"/>
        <v>0.9</v>
      </c>
      <c r="C31" s="47">
        <f t="shared" si="0"/>
        <v>0</v>
      </c>
      <c r="D31" s="306">
        <v>1</v>
      </c>
      <c r="E31" s="306">
        <v>1</v>
      </c>
      <c r="F31" s="306">
        <v>1</v>
      </c>
      <c r="G31" s="45">
        <f t="shared" si="1"/>
        <v>1</v>
      </c>
      <c r="H31" s="47">
        <f t="shared" si="2"/>
        <v>0.18999999999999995</v>
      </c>
      <c r="I31" s="64">
        <f t="shared" si="3"/>
        <v>9.999999999999995E-3</v>
      </c>
      <c r="J31" s="64">
        <f t="shared" si="4"/>
        <v>0.17999999999999997</v>
      </c>
      <c r="K31" s="64">
        <f t="shared" si="5"/>
        <v>0.81</v>
      </c>
      <c r="L31" s="7"/>
    </row>
    <row r="32" spans="1:13" x14ac:dyDescent="0.5">
      <c r="A32">
        <f t="shared" si="7"/>
        <v>28</v>
      </c>
      <c r="B32" s="47">
        <f t="shared" si="6"/>
        <v>0.9</v>
      </c>
      <c r="C32" s="47">
        <f t="shared" si="0"/>
        <v>0</v>
      </c>
      <c r="D32" s="306">
        <v>1</v>
      </c>
      <c r="E32" s="306">
        <v>1</v>
      </c>
      <c r="F32" s="306">
        <v>1</v>
      </c>
      <c r="G32" s="45">
        <f t="shared" si="1"/>
        <v>1</v>
      </c>
      <c r="H32" s="47">
        <f t="shared" si="2"/>
        <v>0.18999999999999995</v>
      </c>
      <c r="I32" s="64">
        <f t="shared" si="3"/>
        <v>9.999999999999995E-3</v>
      </c>
      <c r="J32" s="64">
        <f t="shared" si="4"/>
        <v>0.17999999999999997</v>
      </c>
      <c r="K32" s="64">
        <f t="shared" si="5"/>
        <v>0.81</v>
      </c>
      <c r="L32" s="7"/>
      <c r="M32" s="10" t="s">
        <v>27</v>
      </c>
    </row>
    <row r="33" spans="1:12" x14ac:dyDescent="0.5">
      <c r="A33">
        <f t="shared" si="7"/>
        <v>29</v>
      </c>
      <c r="B33" s="47">
        <f t="shared" si="6"/>
        <v>0.9</v>
      </c>
      <c r="C33" s="47">
        <f t="shared" si="0"/>
        <v>0</v>
      </c>
      <c r="D33" s="306">
        <v>1</v>
      </c>
      <c r="E33" s="306">
        <v>1</v>
      </c>
      <c r="F33" s="306">
        <v>1</v>
      </c>
      <c r="G33" s="45">
        <f t="shared" si="1"/>
        <v>1</v>
      </c>
      <c r="H33" s="47">
        <f t="shared" si="2"/>
        <v>0.18999999999999995</v>
      </c>
      <c r="I33" s="64">
        <f t="shared" si="3"/>
        <v>9.999999999999995E-3</v>
      </c>
      <c r="J33" s="64">
        <f t="shared" si="4"/>
        <v>0.17999999999999997</v>
      </c>
      <c r="K33" s="64">
        <f t="shared" si="5"/>
        <v>0.81</v>
      </c>
      <c r="L33" s="7"/>
    </row>
    <row r="34" spans="1:12" x14ac:dyDescent="0.5">
      <c r="A34">
        <f t="shared" si="7"/>
        <v>30</v>
      </c>
      <c r="B34" s="47">
        <f t="shared" si="6"/>
        <v>0.9</v>
      </c>
      <c r="C34" s="47">
        <f t="shared" si="0"/>
        <v>0</v>
      </c>
      <c r="D34" s="306">
        <v>1</v>
      </c>
      <c r="E34" s="306">
        <v>1</v>
      </c>
      <c r="F34" s="306">
        <v>1</v>
      </c>
      <c r="G34" s="45">
        <f t="shared" si="1"/>
        <v>1</v>
      </c>
      <c r="H34" s="47">
        <f t="shared" si="2"/>
        <v>0.18999999999999995</v>
      </c>
      <c r="I34" s="64">
        <f t="shared" si="3"/>
        <v>9.999999999999995E-3</v>
      </c>
      <c r="J34" s="64">
        <f t="shared" si="4"/>
        <v>0.17999999999999997</v>
      </c>
      <c r="K34" s="64">
        <f t="shared" si="5"/>
        <v>0.81</v>
      </c>
      <c r="L34" s="7"/>
    </row>
    <row r="35" spans="1:12" x14ac:dyDescent="0.5">
      <c r="A35">
        <f t="shared" si="7"/>
        <v>31</v>
      </c>
      <c r="B35" s="47">
        <f t="shared" si="6"/>
        <v>0.9</v>
      </c>
      <c r="C35" s="47">
        <f t="shared" si="0"/>
        <v>0</v>
      </c>
      <c r="D35" s="306">
        <v>1</v>
      </c>
      <c r="E35" s="306">
        <v>1</v>
      </c>
      <c r="F35" s="306">
        <v>1</v>
      </c>
      <c r="G35" s="45">
        <f t="shared" si="1"/>
        <v>1</v>
      </c>
      <c r="H35" s="47">
        <f t="shared" si="2"/>
        <v>0.18999999999999995</v>
      </c>
      <c r="I35" s="64">
        <f t="shared" si="3"/>
        <v>9.999999999999995E-3</v>
      </c>
      <c r="J35" s="64">
        <f t="shared" si="4"/>
        <v>0.17999999999999997</v>
      </c>
      <c r="K35" s="64">
        <f t="shared" si="5"/>
        <v>0.81</v>
      </c>
      <c r="L35" s="7"/>
    </row>
    <row r="36" spans="1:12" x14ac:dyDescent="0.5">
      <c r="A36">
        <f t="shared" si="7"/>
        <v>32</v>
      </c>
      <c r="B36" s="47">
        <f t="shared" si="6"/>
        <v>0.9</v>
      </c>
      <c r="C36" s="47">
        <f t="shared" si="0"/>
        <v>0</v>
      </c>
      <c r="D36" s="306">
        <v>1</v>
      </c>
      <c r="E36" s="306">
        <v>1</v>
      </c>
      <c r="F36" s="306">
        <v>1</v>
      </c>
      <c r="G36" s="45">
        <f t="shared" si="1"/>
        <v>1</v>
      </c>
      <c r="H36" s="47">
        <f t="shared" si="2"/>
        <v>0.18999999999999995</v>
      </c>
      <c r="I36" s="64">
        <f t="shared" si="3"/>
        <v>9.999999999999995E-3</v>
      </c>
      <c r="J36" s="64">
        <f t="shared" si="4"/>
        <v>0.17999999999999997</v>
      </c>
      <c r="K36" s="64">
        <f t="shared" si="5"/>
        <v>0.81</v>
      </c>
      <c r="L36" s="7"/>
    </row>
    <row r="37" spans="1:12" x14ac:dyDescent="0.5">
      <c r="A37">
        <f t="shared" si="7"/>
        <v>33</v>
      </c>
      <c r="B37" s="47">
        <f t="shared" si="6"/>
        <v>0.9</v>
      </c>
      <c r="C37" s="47">
        <f t="shared" si="0"/>
        <v>0</v>
      </c>
      <c r="D37" s="306">
        <v>1</v>
      </c>
      <c r="E37" s="306">
        <v>1</v>
      </c>
      <c r="F37" s="306">
        <v>1</v>
      </c>
      <c r="G37" s="45">
        <f t="shared" si="1"/>
        <v>1</v>
      </c>
      <c r="H37" s="47">
        <f t="shared" si="2"/>
        <v>0.18999999999999995</v>
      </c>
      <c r="I37" s="64">
        <f t="shared" si="3"/>
        <v>9.999999999999995E-3</v>
      </c>
      <c r="J37" s="64">
        <f t="shared" si="4"/>
        <v>0.17999999999999997</v>
      </c>
      <c r="K37" s="64">
        <f t="shared" si="5"/>
        <v>0.81</v>
      </c>
      <c r="L37" s="7"/>
    </row>
    <row r="38" spans="1:12" x14ac:dyDescent="0.5">
      <c r="A38">
        <f t="shared" si="7"/>
        <v>34</v>
      </c>
      <c r="B38" s="47">
        <f t="shared" si="6"/>
        <v>0.9</v>
      </c>
      <c r="C38" s="47">
        <f t="shared" si="0"/>
        <v>0</v>
      </c>
      <c r="D38" s="306">
        <v>1</v>
      </c>
      <c r="E38" s="306">
        <v>1</v>
      </c>
      <c r="F38" s="306">
        <v>1</v>
      </c>
      <c r="G38" s="45">
        <f t="shared" si="1"/>
        <v>1</v>
      </c>
      <c r="H38" s="47">
        <f t="shared" si="2"/>
        <v>0.18999999999999995</v>
      </c>
      <c r="I38" s="64">
        <f t="shared" si="3"/>
        <v>9.999999999999995E-3</v>
      </c>
      <c r="J38" s="64">
        <f t="shared" si="4"/>
        <v>0.17999999999999997</v>
      </c>
      <c r="K38" s="64">
        <f t="shared" si="5"/>
        <v>0.81</v>
      </c>
      <c r="L38" s="7"/>
    </row>
    <row r="39" spans="1:12" x14ac:dyDescent="0.5">
      <c r="A39">
        <f t="shared" si="7"/>
        <v>35</v>
      </c>
      <c r="B39" s="47">
        <f t="shared" si="6"/>
        <v>0.9</v>
      </c>
      <c r="C39" s="47">
        <f t="shared" si="0"/>
        <v>0</v>
      </c>
      <c r="D39" s="306">
        <v>1</v>
      </c>
      <c r="E39" s="306">
        <v>1</v>
      </c>
      <c r="F39" s="306">
        <v>1</v>
      </c>
      <c r="G39" s="45">
        <f t="shared" si="1"/>
        <v>1</v>
      </c>
      <c r="H39" s="47">
        <f t="shared" si="2"/>
        <v>0.18999999999999995</v>
      </c>
      <c r="I39" s="64">
        <f t="shared" si="3"/>
        <v>9.999999999999995E-3</v>
      </c>
      <c r="J39" s="64">
        <f t="shared" si="4"/>
        <v>0.17999999999999997</v>
      </c>
      <c r="K39" s="64">
        <f t="shared" si="5"/>
        <v>0.81</v>
      </c>
      <c r="L39" s="7"/>
    </row>
    <row r="40" spans="1:12" x14ac:dyDescent="0.5">
      <c r="A40">
        <f t="shared" si="7"/>
        <v>36</v>
      </c>
      <c r="B40" s="47">
        <f t="shared" si="6"/>
        <v>0.9</v>
      </c>
      <c r="C40" s="47">
        <f t="shared" si="0"/>
        <v>0</v>
      </c>
      <c r="D40" s="306">
        <v>1</v>
      </c>
      <c r="E40" s="306">
        <v>1</v>
      </c>
      <c r="F40" s="306">
        <v>1</v>
      </c>
      <c r="G40" s="45">
        <f t="shared" si="1"/>
        <v>1</v>
      </c>
      <c r="H40" s="47">
        <f t="shared" si="2"/>
        <v>0.18999999999999995</v>
      </c>
      <c r="I40" s="64">
        <f t="shared" si="3"/>
        <v>9.999999999999995E-3</v>
      </c>
      <c r="J40" s="64">
        <f t="shared" si="4"/>
        <v>0.17999999999999997</v>
      </c>
      <c r="K40" s="64">
        <f t="shared" si="5"/>
        <v>0.81</v>
      </c>
      <c r="L40" s="7"/>
    </row>
    <row r="41" spans="1:12" x14ac:dyDescent="0.5">
      <c r="A41">
        <f t="shared" si="7"/>
        <v>37</v>
      </c>
      <c r="B41" s="47">
        <f t="shared" si="6"/>
        <v>0.9</v>
      </c>
      <c r="C41" s="47">
        <f t="shared" si="0"/>
        <v>0</v>
      </c>
      <c r="D41" s="306">
        <v>1</v>
      </c>
      <c r="E41" s="306">
        <v>1</v>
      </c>
      <c r="F41" s="306">
        <v>1</v>
      </c>
      <c r="G41" s="45">
        <f t="shared" si="1"/>
        <v>1</v>
      </c>
      <c r="H41" s="47">
        <f t="shared" si="2"/>
        <v>0.18999999999999995</v>
      </c>
      <c r="I41" s="64">
        <f t="shared" si="3"/>
        <v>9.999999999999995E-3</v>
      </c>
      <c r="J41" s="64">
        <f t="shared" si="4"/>
        <v>0.17999999999999997</v>
      </c>
      <c r="K41" s="64">
        <f t="shared" si="5"/>
        <v>0.81</v>
      </c>
      <c r="L41" s="7"/>
    </row>
    <row r="42" spans="1:12" x14ac:dyDescent="0.5">
      <c r="A42">
        <f t="shared" si="7"/>
        <v>38</v>
      </c>
      <c r="B42" s="47">
        <f t="shared" si="6"/>
        <v>0.9</v>
      </c>
      <c r="C42" s="47">
        <f t="shared" si="0"/>
        <v>0</v>
      </c>
      <c r="D42" s="306">
        <v>1</v>
      </c>
      <c r="E42" s="306">
        <v>1</v>
      </c>
      <c r="F42" s="306">
        <v>1</v>
      </c>
      <c r="G42" s="45">
        <f t="shared" si="1"/>
        <v>1</v>
      </c>
      <c r="H42" s="47">
        <f t="shared" si="2"/>
        <v>0.18999999999999995</v>
      </c>
      <c r="I42" s="64">
        <f t="shared" si="3"/>
        <v>9.999999999999995E-3</v>
      </c>
      <c r="J42" s="64">
        <f t="shared" si="4"/>
        <v>0.17999999999999997</v>
      </c>
      <c r="K42" s="64">
        <f t="shared" si="5"/>
        <v>0.81</v>
      </c>
      <c r="L42" s="7"/>
    </row>
    <row r="43" spans="1:12" x14ac:dyDescent="0.5">
      <c r="A43">
        <f t="shared" si="7"/>
        <v>39</v>
      </c>
      <c r="B43" s="47">
        <f t="shared" si="6"/>
        <v>0.9</v>
      </c>
      <c r="C43" s="47">
        <f t="shared" si="0"/>
        <v>0</v>
      </c>
      <c r="D43" s="306">
        <v>1</v>
      </c>
      <c r="E43" s="306">
        <v>1</v>
      </c>
      <c r="F43" s="306">
        <v>1</v>
      </c>
      <c r="G43" s="45">
        <f t="shared" si="1"/>
        <v>1</v>
      </c>
      <c r="H43" s="47">
        <f t="shared" si="2"/>
        <v>0.18999999999999995</v>
      </c>
      <c r="I43" s="64">
        <f t="shared" si="3"/>
        <v>9.999999999999995E-3</v>
      </c>
      <c r="J43" s="64">
        <f t="shared" si="4"/>
        <v>0.17999999999999997</v>
      </c>
      <c r="K43" s="64">
        <f t="shared" si="5"/>
        <v>0.81</v>
      </c>
      <c r="L43" s="7"/>
    </row>
    <row r="44" spans="1:12" x14ac:dyDescent="0.5">
      <c r="A44">
        <f t="shared" si="7"/>
        <v>40</v>
      </c>
      <c r="B44" s="47">
        <f t="shared" si="6"/>
        <v>0.9</v>
      </c>
      <c r="C44" s="47">
        <f t="shared" si="0"/>
        <v>0</v>
      </c>
      <c r="D44" s="306">
        <v>1</v>
      </c>
      <c r="E44" s="306">
        <v>1</v>
      </c>
      <c r="F44" s="306">
        <v>1</v>
      </c>
      <c r="G44" s="45">
        <f t="shared" si="1"/>
        <v>1</v>
      </c>
      <c r="H44" s="47">
        <f t="shared" si="2"/>
        <v>0.18999999999999995</v>
      </c>
      <c r="I44" s="64">
        <f t="shared" si="3"/>
        <v>9.999999999999995E-3</v>
      </c>
      <c r="J44" s="64">
        <f t="shared" si="4"/>
        <v>0.17999999999999997</v>
      </c>
      <c r="K44" s="64">
        <f t="shared" si="5"/>
        <v>0.81</v>
      </c>
      <c r="L44" s="7"/>
    </row>
    <row r="45" spans="1:12" x14ac:dyDescent="0.5">
      <c r="A45">
        <f t="shared" si="7"/>
        <v>41</v>
      </c>
      <c r="B45" s="47">
        <f t="shared" si="6"/>
        <v>0.9</v>
      </c>
      <c r="C45" s="47">
        <f t="shared" si="0"/>
        <v>0</v>
      </c>
      <c r="D45" s="306">
        <v>1</v>
      </c>
      <c r="E45" s="306">
        <v>1</v>
      </c>
      <c r="F45" s="306">
        <v>1</v>
      </c>
      <c r="G45" s="45">
        <f t="shared" si="1"/>
        <v>1</v>
      </c>
      <c r="H45" s="47">
        <f t="shared" si="2"/>
        <v>0.18999999999999995</v>
      </c>
      <c r="I45" s="64">
        <f t="shared" si="3"/>
        <v>9.999999999999995E-3</v>
      </c>
      <c r="J45" s="64">
        <f t="shared" si="4"/>
        <v>0.17999999999999997</v>
      </c>
      <c r="K45" s="64">
        <f t="shared" si="5"/>
        <v>0.81</v>
      </c>
      <c r="L45" s="7"/>
    </row>
    <row r="46" spans="1:12" x14ac:dyDescent="0.5">
      <c r="A46">
        <f t="shared" si="7"/>
        <v>42</v>
      </c>
      <c r="B46" s="47">
        <f t="shared" si="6"/>
        <v>0.9</v>
      </c>
      <c r="C46" s="47">
        <f t="shared" si="0"/>
        <v>0</v>
      </c>
      <c r="D46" s="306">
        <v>1</v>
      </c>
      <c r="E46" s="306">
        <v>1</v>
      </c>
      <c r="F46" s="306">
        <v>1</v>
      </c>
      <c r="G46" s="45">
        <f t="shared" si="1"/>
        <v>1</v>
      </c>
      <c r="H46" s="47">
        <f t="shared" si="2"/>
        <v>0.18999999999999995</v>
      </c>
      <c r="I46" s="64">
        <f t="shared" si="3"/>
        <v>9.999999999999995E-3</v>
      </c>
      <c r="J46" s="64">
        <f t="shared" si="4"/>
        <v>0.17999999999999997</v>
      </c>
      <c r="K46" s="64">
        <f t="shared" si="5"/>
        <v>0.81</v>
      </c>
      <c r="L46" s="7"/>
    </row>
    <row r="47" spans="1:12" x14ac:dyDescent="0.5">
      <c r="A47">
        <f t="shared" si="7"/>
        <v>43</v>
      </c>
      <c r="B47" s="47">
        <f t="shared" si="6"/>
        <v>0.9</v>
      </c>
      <c r="C47" s="47">
        <f t="shared" si="0"/>
        <v>0</v>
      </c>
      <c r="D47" s="306">
        <v>1</v>
      </c>
      <c r="E47" s="306">
        <v>1</v>
      </c>
      <c r="F47" s="306">
        <v>1</v>
      </c>
      <c r="G47" s="45">
        <f t="shared" si="1"/>
        <v>1</v>
      </c>
      <c r="H47" s="47">
        <f t="shared" si="2"/>
        <v>0.18999999999999995</v>
      </c>
      <c r="I47" s="64">
        <f t="shared" si="3"/>
        <v>9.999999999999995E-3</v>
      </c>
      <c r="J47" s="64">
        <f t="shared" si="4"/>
        <v>0.17999999999999997</v>
      </c>
      <c r="K47" s="64">
        <f t="shared" si="5"/>
        <v>0.81</v>
      </c>
      <c r="L47" s="7"/>
    </row>
    <row r="48" spans="1:12" x14ac:dyDescent="0.5">
      <c r="A48">
        <f t="shared" si="7"/>
        <v>44</v>
      </c>
      <c r="B48" s="47">
        <f t="shared" si="6"/>
        <v>0.9</v>
      </c>
      <c r="C48" s="47">
        <f t="shared" si="0"/>
        <v>0</v>
      </c>
      <c r="D48" s="306">
        <v>1</v>
      </c>
      <c r="E48" s="306">
        <v>1</v>
      </c>
      <c r="F48" s="306">
        <v>1</v>
      </c>
      <c r="G48" s="45">
        <f t="shared" si="1"/>
        <v>1</v>
      </c>
      <c r="H48" s="47">
        <f t="shared" si="2"/>
        <v>0.18999999999999995</v>
      </c>
      <c r="I48" s="64">
        <f t="shared" si="3"/>
        <v>9.999999999999995E-3</v>
      </c>
      <c r="J48" s="64">
        <f t="shared" si="4"/>
        <v>0.17999999999999997</v>
      </c>
      <c r="K48" s="64">
        <f t="shared" si="5"/>
        <v>0.81</v>
      </c>
      <c r="L48" s="7"/>
    </row>
    <row r="49" spans="1:12" x14ac:dyDescent="0.5">
      <c r="A49">
        <f t="shared" si="7"/>
        <v>45</v>
      </c>
      <c r="B49" s="47">
        <f t="shared" si="6"/>
        <v>0.9</v>
      </c>
      <c r="C49" s="47">
        <f t="shared" si="0"/>
        <v>0</v>
      </c>
      <c r="D49" s="306">
        <v>1</v>
      </c>
      <c r="E49" s="306">
        <v>1</v>
      </c>
      <c r="F49" s="306">
        <v>1</v>
      </c>
      <c r="G49" s="45">
        <f t="shared" si="1"/>
        <v>1</v>
      </c>
      <c r="H49" s="47">
        <f t="shared" si="2"/>
        <v>0.18999999999999995</v>
      </c>
      <c r="I49" s="64">
        <f t="shared" si="3"/>
        <v>9.999999999999995E-3</v>
      </c>
      <c r="J49" s="64">
        <f t="shared" si="4"/>
        <v>0.17999999999999997</v>
      </c>
      <c r="K49" s="64">
        <f t="shared" si="5"/>
        <v>0.81</v>
      </c>
      <c r="L49" s="7"/>
    </row>
    <row r="50" spans="1:12" x14ac:dyDescent="0.5">
      <c r="A50">
        <f t="shared" si="7"/>
        <v>46</v>
      </c>
      <c r="B50" s="47">
        <f t="shared" si="6"/>
        <v>0.9</v>
      </c>
      <c r="C50" s="47">
        <f t="shared" si="0"/>
        <v>0</v>
      </c>
      <c r="D50" s="306">
        <v>1</v>
      </c>
      <c r="E50" s="306">
        <v>1</v>
      </c>
      <c r="F50" s="306">
        <v>1</v>
      </c>
      <c r="G50" s="45">
        <f t="shared" si="1"/>
        <v>1</v>
      </c>
      <c r="H50" s="47">
        <f t="shared" si="2"/>
        <v>0.18999999999999995</v>
      </c>
      <c r="I50" s="64">
        <f t="shared" si="3"/>
        <v>9.999999999999995E-3</v>
      </c>
      <c r="J50" s="64">
        <f t="shared" si="4"/>
        <v>0.17999999999999997</v>
      </c>
      <c r="K50" s="64">
        <f t="shared" si="5"/>
        <v>0.81</v>
      </c>
      <c r="L50" s="7"/>
    </row>
    <row r="51" spans="1:12" x14ac:dyDescent="0.5">
      <c r="A51">
        <f t="shared" si="7"/>
        <v>47</v>
      </c>
      <c r="B51" s="47">
        <f t="shared" si="6"/>
        <v>0.9</v>
      </c>
      <c r="C51" s="47">
        <f t="shared" si="0"/>
        <v>0</v>
      </c>
      <c r="D51" s="306">
        <v>1</v>
      </c>
      <c r="E51" s="306">
        <v>1</v>
      </c>
      <c r="F51" s="306">
        <v>1</v>
      </c>
      <c r="G51" s="45">
        <f t="shared" si="1"/>
        <v>1</v>
      </c>
      <c r="H51" s="47">
        <f t="shared" si="2"/>
        <v>0.18999999999999995</v>
      </c>
      <c r="I51" s="64">
        <f t="shared" si="3"/>
        <v>9.999999999999995E-3</v>
      </c>
      <c r="J51" s="64">
        <f t="shared" si="4"/>
        <v>0.17999999999999997</v>
      </c>
      <c r="K51" s="64">
        <f t="shared" si="5"/>
        <v>0.81</v>
      </c>
      <c r="L51" s="7"/>
    </row>
    <row r="52" spans="1:12" x14ac:dyDescent="0.5">
      <c r="A52">
        <f t="shared" si="7"/>
        <v>48</v>
      </c>
      <c r="B52" s="47">
        <f t="shared" si="6"/>
        <v>0.9</v>
      </c>
      <c r="C52" s="47">
        <f t="shared" si="0"/>
        <v>0</v>
      </c>
      <c r="D52" s="306">
        <v>1</v>
      </c>
      <c r="E52" s="306">
        <v>1</v>
      </c>
      <c r="F52" s="306">
        <v>1</v>
      </c>
      <c r="G52" s="45">
        <f t="shared" si="1"/>
        <v>1</v>
      </c>
      <c r="H52" s="47">
        <f t="shared" si="2"/>
        <v>0.18999999999999995</v>
      </c>
      <c r="I52" s="64">
        <f t="shared" si="3"/>
        <v>9.999999999999995E-3</v>
      </c>
      <c r="J52" s="64">
        <f t="shared" si="4"/>
        <v>0.17999999999999997</v>
      </c>
      <c r="K52" s="64">
        <f t="shared" si="5"/>
        <v>0.81</v>
      </c>
      <c r="L52" s="7"/>
    </row>
    <row r="53" spans="1:12" x14ac:dyDescent="0.5">
      <c r="A53">
        <f t="shared" si="7"/>
        <v>49</v>
      </c>
      <c r="B53" s="47">
        <f t="shared" si="6"/>
        <v>0.9</v>
      </c>
      <c r="C53" s="47">
        <f t="shared" si="0"/>
        <v>0</v>
      </c>
      <c r="D53" s="306">
        <v>1</v>
      </c>
      <c r="E53" s="306">
        <v>1</v>
      </c>
      <c r="F53" s="306">
        <v>1</v>
      </c>
      <c r="G53" s="45">
        <f t="shared" si="1"/>
        <v>1</v>
      </c>
      <c r="H53" s="47">
        <f t="shared" si="2"/>
        <v>0.18999999999999995</v>
      </c>
      <c r="I53" s="64">
        <f t="shared" si="3"/>
        <v>9.999999999999995E-3</v>
      </c>
      <c r="J53" s="64">
        <f t="shared" si="4"/>
        <v>0.17999999999999997</v>
      </c>
      <c r="K53" s="64">
        <f t="shared" si="5"/>
        <v>0.81</v>
      </c>
      <c r="L53" s="7"/>
    </row>
    <row r="54" spans="1:12" x14ac:dyDescent="0.5">
      <c r="A54">
        <f t="shared" si="7"/>
        <v>50</v>
      </c>
      <c r="B54" s="47">
        <f t="shared" si="6"/>
        <v>0.9</v>
      </c>
      <c r="C54" s="47">
        <f t="shared" si="0"/>
        <v>0</v>
      </c>
      <c r="D54" s="306">
        <v>1</v>
      </c>
      <c r="E54" s="306">
        <v>1</v>
      </c>
      <c r="F54" s="306">
        <v>1</v>
      </c>
      <c r="G54" s="45">
        <f t="shared" si="1"/>
        <v>1</v>
      </c>
      <c r="H54" s="47">
        <f t="shared" si="2"/>
        <v>0.18999999999999995</v>
      </c>
      <c r="I54" s="64">
        <f t="shared" si="3"/>
        <v>9.999999999999995E-3</v>
      </c>
      <c r="J54" s="64">
        <f t="shared" si="4"/>
        <v>0.17999999999999997</v>
      </c>
      <c r="K54" s="64">
        <f t="shared" si="5"/>
        <v>0.81</v>
      </c>
      <c r="L54" s="7"/>
    </row>
    <row r="55" spans="1:12" x14ac:dyDescent="0.5">
      <c r="A55">
        <f t="shared" si="7"/>
        <v>51</v>
      </c>
      <c r="B55" s="47">
        <f t="shared" si="6"/>
        <v>0.9</v>
      </c>
      <c r="C55" s="47">
        <f t="shared" si="0"/>
        <v>0</v>
      </c>
      <c r="D55" s="306">
        <v>1</v>
      </c>
      <c r="E55" s="306">
        <v>1</v>
      </c>
      <c r="F55" s="306">
        <v>1</v>
      </c>
      <c r="G55" s="45">
        <f t="shared" si="1"/>
        <v>1</v>
      </c>
      <c r="H55" s="47">
        <f t="shared" si="2"/>
        <v>0.18999999999999995</v>
      </c>
      <c r="I55" s="64">
        <f t="shared" si="3"/>
        <v>9.999999999999995E-3</v>
      </c>
      <c r="J55" s="64">
        <f t="shared" si="4"/>
        <v>0.17999999999999997</v>
      </c>
      <c r="K55" s="64">
        <f t="shared" si="5"/>
        <v>0.81</v>
      </c>
      <c r="L55" s="7"/>
    </row>
    <row r="56" spans="1:12" x14ac:dyDescent="0.5">
      <c r="A56">
        <f t="shared" si="7"/>
        <v>52</v>
      </c>
      <c r="B56" s="47">
        <f t="shared" si="6"/>
        <v>0.9</v>
      </c>
      <c r="C56" s="47">
        <f t="shared" si="0"/>
        <v>0</v>
      </c>
      <c r="D56" s="306">
        <v>1</v>
      </c>
      <c r="E56" s="306">
        <v>1</v>
      </c>
      <c r="F56" s="306">
        <v>1</v>
      </c>
      <c r="G56" s="45">
        <f t="shared" si="1"/>
        <v>1</v>
      </c>
      <c r="H56" s="47">
        <f t="shared" si="2"/>
        <v>0.18999999999999995</v>
      </c>
      <c r="I56" s="64">
        <f t="shared" si="3"/>
        <v>9.999999999999995E-3</v>
      </c>
      <c r="J56" s="64">
        <f t="shared" si="4"/>
        <v>0.17999999999999997</v>
      </c>
      <c r="K56" s="64">
        <f t="shared" si="5"/>
        <v>0.81</v>
      </c>
      <c r="L56" s="7"/>
    </row>
    <row r="57" spans="1:12" x14ac:dyDescent="0.5">
      <c r="A57">
        <f t="shared" si="7"/>
        <v>53</v>
      </c>
      <c r="B57" s="47">
        <f t="shared" si="6"/>
        <v>0.9</v>
      </c>
      <c r="C57" s="47">
        <f t="shared" si="0"/>
        <v>0</v>
      </c>
      <c r="D57" s="306">
        <v>1</v>
      </c>
      <c r="E57" s="306">
        <v>1</v>
      </c>
      <c r="F57" s="306">
        <v>1</v>
      </c>
      <c r="G57" s="45">
        <f t="shared" si="1"/>
        <v>1</v>
      </c>
      <c r="H57" s="47">
        <f t="shared" si="2"/>
        <v>0.18999999999999995</v>
      </c>
      <c r="I57" s="64">
        <f t="shared" si="3"/>
        <v>9.999999999999995E-3</v>
      </c>
      <c r="J57" s="64">
        <f t="shared" si="4"/>
        <v>0.17999999999999997</v>
      </c>
      <c r="K57" s="64">
        <f t="shared" si="5"/>
        <v>0.81</v>
      </c>
      <c r="L57" s="7"/>
    </row>
    <row r="58" spans="1:12" x14ac:dyDescent="0.5">
      <c r="A58">
        <f t="shared" si="7"/>
        <v>54</v>
      </c>
      <c r="B58" s="47">
        <f t="shared" si="6"/>
        <v>0.9</v>
      </c>
      <c r="C58" s="47">
        <f t="shared" si="0"/>
        <v>0</v>
      </c>
      <c r="D58" s="306">
        <v>1</v>
      </c>
      <c r="E58" s="306">
        <v>1</v>
      </c>
      <c r="F58" s="306">
        <v>1</v>
      </c>
      <c r="G58" s="45">
        <f t="shared" si="1"/>
        <v>1</v>
      </c>
      <c r="H58" s="47">
        <f t="shared" si="2"/>
        <v>0.18999999999999995</v>
      </c>
      <c r="I58" s="64">
        <f t="shared" si="3"/>
        <v>9.999999999999995E-3</v>
      </c>
      <c r="J58" s="64">
        <f t="shared" si="4"/>
        <v>0.17999999999999997</v>
      </c>
      <c r="K58" s="64">
        <f t="shared" si="5"/>
        <v>0.81</v>
      </c>
      <c r="L58" s="7"/>
    </row>
    <row r="59" spans="1:12" x14ac:dyDescent="0.5">
      <c r="A59">
        <f t="shared" si="7"/>
        <v>55</v>
      </c>
      <c r="B59" s="47">
        <f t="shared" si="6"/>
        <v>0.9</v>
      </c>
      <c r="C59" s="47">
        <f t="shared" si="0"/>
        <v>0</v>
      </c>
      <c r="D59" s="306">
        <v>1</v>
      </c>
      <c r="E59" s="306">
        <v>1</v>
      </c>
      <c r="F59" s="306">
        <v>1</v>
      </c>
      <c r="G59" s="45">
        <f t="shared" si="1"/>
        <v>1</v>
      </c>
      <c r="H59" s="47">
        <f t="shared" si="2"/>
        <v>0.18999999999999995</v>
      </c>
      <c r="I59" s="64">
        <f t="shared" si="3"/>
        <v>9.999999999999995E-3</v>
      </c>
      <c r="J59" s="64">
        <f t="shared" si="4"/>
        <v>0.17999999999999997</v>
      </c>
      <c r="K59" s="64">
        <f t="shared" si="5"/>
        <v>0.81</v>
      </c>
      <c r="L59" s="7"/>
    </row>
    <row r="60" spans="1:12" x14ac:dyDescent="0.5">
      <c r="A60">
        <f t="shared" si="7"/>
        <v>56</v>
      </c>
      <c r="B60" s="47">
        <f t="shared" si="6"/>
        <v>0.9</v>
      </c>
      <c r="C60" s="47">
        <f t="shared" si="0"/>
        <v>0</v>
      </c>
      <c r="D60" s="306">
        <v>1</v>
      </c>
      <c r="E60" s="306">
        <v>1</v>
      </c>
      <c r="F60" s="306">
        <v>1</v>
      </c>
      <c r="G60" s="45">
        <f t="shared" si="1"/>
        <v>1</v>
      </c>
      <c r="H60" s="47">
        <f t="shared" si="2"/>
        <v>0.18999999999999995</v>
      </c>
      <c r="I60" s="64">
        <f t="shared" si="3"/>
        <v>9.999999999999995E-3</v>
      </c>
      <c r="J60" s="64">
        <f t="shared" si="4"/>
        <v>0.17999999999999997</v>
      </c>
      <c r="K60" s="64">
        <f t="shared" si="5"/>
        <v>0.81</v>
      </c>
      <c r="L60" s="7"/>
    </row>
    <row r="61" spans="1:12" x14ac:dyDescent="0.5">
      <c r="A61">
        <f t="shared" si="7"/>
        <v>57</v>
      </c>
      <c r="B61" s="47">
        <f t="shared" si="6"/>
        <v>0.9</v>
      </c>
      <c r="C61" s="47">
        <f t="shared" si="0"/>
        <v>0</v>
      </c>
      <c r="D61" s="306">
        <v>1</v>
      </c>
      <c r="E61" s="306">
        <v>1</v>
      </c>
      <c r="F61" s="306">
        <v>1</v>
      </c>
      <c r="G61" s="45">
        <f t="shared" si="1"/>
        <v>1</v>
      </c>
      <c r="H61" s="47">
        <f t="shared" si="2"/>
        <v>0.18999999999999995</v>
      </c>
      <c r="I61" s="64">
        <f t="shared" si="3"/>
        <v>9.999999999999995E-3</v>
      </c>
      <c r="J61" s="64">
        <f t="shared" si="4"/>
        <v>0.17999999999999997</v>
      </c>
      <c r="K61" s="64">
        <f t="shared" si="5"/>
        <v>0.81</v>
      </c>
      <c r="L61" s="7"/>
    </row>
    <row r="62" spans="1:12" x14ac:dyDescent="0.5">
      <c r="A62">
        <f t="shared" si="7"/>
        <v>58</v>
      </c>
      <c r="B62" s="47">
        <f t="shared" si="6"/>
        <v>0.9</v>
      </c>
      <c r="C62" s="47">
        <f t="shared" si="0"/>
        <v>0</v>
      </c>
      <c r="D62" s="306">
        <v>1</v>
      </c>
      <c r="E62" s="306">
        <v>1</v>
      </c>
      <c r="F62" s="306">
        <v>1</v>
      </c>
      <c r="G62" s="45">
        <f t="shared" si="1"/>
        <v>1</v>
      </c>
      <c r="H62" s="47">
        <f t="shared" si="2"/>
        <v>0.18999999999999995</v>
      </c>
      <c r="I62" s="64">
        <f t="shared" si="3"/>
        <v>9.999999999999995E-3</v>
      </c>
      <c r="J62" s="64">
        <f t="shared" si="4"/>
        <v>0.17999999999999997</v>
      </c>
      <c r="K62" s="64">
        <f t="shared" si="5"/>
        <v>0.81</v>
      </c>
      <c r="L62" s="7"/>
    </row>
    <row r="63" spans="1:12" x14ac:dyDescent="0.5">
      <c r="A63">
        <f t="shared" si="7"/>
        <v>59</v>
      </c>
      <c r="B63" s="47">
        <f t="shared" si="6"/>
        <v>0.9</v>
      </c>
      <c r="C63" s="47">
        <f t="shared" si="0"/>
        <v>0</v>
      </c>
      <c r="D63" s="306">
        <v>1</v>
      </c>
      <c r="E63" s="306">
        <v>1</v>
      </c>
      <c r="F63" s="306">
        <v>1</v>
      </c>
      <c r="G63" s="45">
        <f t="shared" si="1"/>
        <v>1</v>
      </c>
      <c r="H63" s="47">
        <f t="shared" si="2"/>
        <v>0.18999999999999995</v>
      </c>
      <c r="I63" s="64">
        <f t="shared" si="3"/>
        <v>9.999999999999995E-3</v>
      </c>
      <c r="J63" s="64">
        <f t="shared" si="4"/>
        <v>0.17999999999999997</v>
      </c>
      <c r="K63" s="64">
        <f t="shared" si="5"/>
        <v>0.81</v>
      </c>
      <c r="L63" s="7"/>
    </row>
    <row r="64" spans="1:12" x14ac:dyDescent="0.5">
      <c r="A64">
        <f t="shared" si="7"/>
        <v>60</v>
      </c>
      <c r="B64" s="47">
        <f t="shared" si="6"/>
        <v>0.9</v>
      </c>
      <c r="C64" s="47">
        <f t="shared" si="0"/>
        <v>0</v>
      </c>
      <c r="D64" s="306">
        <v>1</v>
      </c>
      <c r="E64" s="306">
        <v>1</v>
      </c>
      <c r="F64" s="306">
        <v>1</v>
      </c>
      <c r="G64" s="45">
        <f t="shared" si="1"/>
        <v>1</v>
      </c>
      <c r="H64" s="47">
        <f t="shared" si="2"/>
        <v>0.18999999999999995</v>
      </c>
      <c r="I64" s="64">
        <f t="shared" si="3"/>
        <v>9.999999999999995E-3</v>
      </c>
      <c r="J64" s="64">
        <f t="shared" si="4"/>
        <v>0.17999999999999997</v>
      </c>
      <c r="K64" s="64">
        <f t="shared" si="5"/>
        <v>0.81</v>
      </c>
      <c r="L64" s="7"/>
    </row>
    <row r="65" spans="1:12" x14ac:dyDescent="0.5">
      <c r="A65">
        <f t="shared" si="7"/>
        <v>61</v>
      </c>
      <c r="B65" s="47">
        <f t="shared" si="6"/>
        <v>0.9</v>
      </c>
      <c r="C65" s="47">
        <f t="shared" si="0"/>
        <v>0</v>
      </c>
      <c r="D65" s="306">
        <v>1</v>
      </c>
      <c r="E65" s="306">
        <v>1</v>
      </c>
      <c r="F65" s="306">
        <v>1</v>
      </c>
      <c r="G65" s="45">
        <f t="shared" si="1"/>
        <v>1</v>
      </c>
      <c r="H65" s="47">
        <f t="shared" si="2"/>
        <v>0.18999999999999995</v>
      </c>
      <c r="I65" s="64">
        <f t="shared" si="3"/>
        <v>9.999999999999995E-3</v>
      </c>
      <c r="J65" s="64">
        <f t="shared" si="4"/>
        <v>0.17999999999999997</v>
      </c>
      <c r="K65" s="64">
        <f t="shared" si="5"/>
        <v>0.81</v>
      </c>
      <c r="L65" s="7"/>
    </row>
    <row r="66" spans="1:12" x14ac:dyDescent="0.5">
      <c r="A66">
        <f t="shared" si="7"/>
        <v>62</v>
      </c>
      <c r="B66" s="47">
        <f t="shared" si="6"/>
        <v>0.9</v>
      </c>
      <c r="C66" s="47">
        <f t="shared" si="0"/>
        <v>0</v>
      </c>
      <c r="D66" s="306">
        <v>1</v>
      </c>
      <c r="E66" s="306">
        <v>1</v>
      </c>
      <c r="F66" s="306">
        <v>1</v>
      </c>
      <c r="G66" s="45">
        <f t="shared" si="1"/>
        <v>1</v>
      </c>
      <c r="H66" s="47">
        <f t="shared" si="2"/>
        <v>0.18999999999999995</v>
      </c>
      <c r="I66" s="64">
        <f t="shared" si="3"/>
        <v>9.999999999999995E-3</v>
      </c>
      <c r="J66" s="64">
        <f t="shared" si="4"/>
        <v>0.17999999999999997</v>
      </c>
      <c r="K66" s="64">
        <f t="shared" si="5"/>
        <v>0.81</v>
      </c>
      <c r="L66" s="7"/>
    </row>
    <row r="67" spans="1:12" x14ac:dyDescent="0.5">
      <c r="A67">
        <f t="shared" si="7"/>
        <v>63</v>
      </c>
      <c r="B67" s="47">
        <f t="shared" si="6"/>
        <v>0.9</v>
      </c>
      <c r="C67" s="47">
        <f t="shared" si="0"/>
        <v>0</v>
      </c>
      <c r="D67" s="306">
        <v>1</v>
      </c>
      <c r="E67" s="306">
        <v>1</v>
      </c>
      <c r="F67" s="306">
        <v>1</v>
      </c>
      <c r="G67" s="45">
        <f t="shared" si="1"/>
        <v>1</v>
      </c>
      <c r="H67" s="47">
        <f t="shared" si="2"/>
        <v>0.18999999999999995</v>
      </c>
      <c r="I67" s="64">
        <f t="shared" si="3"/>
        <v>9.999999999999995E-3</v>
      </c>
      <c r="J67" s="64">
        <f t="shared" si="4"/>
        <v>0.17999999999999997</v>
      </c>
      <c r="K67" s="64">
        <f t="shared" si="5"/>
        <v>0.81</v>
      </c>
      <c r="L67" s="7"/>
    </row>
    <row r="68" spans="1:12" x14ac:dyDescent="0.5">
      <c r="A68">
        <f t="shared" si="7"/>
        <v>64</v>
      </c>
      <c r="B68" s="47">
        <f t="shared" si="6"/>
        <v>0.9</v>
      </c>
      <c r="C68" s="47">
        <f t="shared" si="0"/>
        <v>0</v>
      </c>
      <c r="D68" s="306">
        <v>1</v>
      </c>
      <c r="E68" s="306">
        <v>1</v>
      </c>
      <c r="F68" s="306">
        <v>1</v>
      </c>
      <c r="G68" s="45">
        <f t="shared" si="1"/>
        <v>1</v>
      </c>
      <c r="H68" s="47">
        <f t="shared" si="2"/>
        <v>0.18999999999999995</v>
      </c>
      <c r="I68" s="64">
        <f t="shared" si="3"/>
        <v>9.999999999999995E-3</v>
      </c>
      <c r="J68" s="64">
        <f t="shared" si="4"/>
        <v>0.17999999999999997</v>
      </c>
      <c r="K68" s="64">
        <f t="shared" si="5"/>
        <v>0.81</v>
      </c>
      <c r="L68" s="7"/>
    </row>
    <row r="69" spans="1:12" x14ac:dyDescent="0.5">
      <c r="A69">
        <f t="shared" si="7"/>
        <v>65</v>
      </c>
      <c r="B69" s="47">
        <f t="shared" si="6"/>
        <v>0.9</v>
      </c>
      <c r="C69" s="47">
        <f t="shared" ref="C69:C132" si="8">((1-B69)*B69) * ( (B69*(F69 - E69) + (1-B69)*(E69 - D69) )) / G69</f>
        <v>0</v>
      </c>
      <c r="D69" s="306">
        <v>1</v>
      </c>
      <c r="E69" s="306">
        <v>1</v>
      </c>
      <c r="F69" s="306">
        <v>1</v>
      </c>
      <c r="G69" s="45">
        <f t="shared" ref="G69:G132" si="9">(((1-B68)^2)*D69) + (2*(1-B68)*(B68)*E69) + ((B68^2)*F69)</f>
        <v>1</v>
      </c>
      <c r="H69" s="47">
        <f t="shared" ref="H69:H132" si="10">(1-B69)^2 + 2*B69*(1-B69)</f>
        <v>0.18999999999999995</v>
      </c>
      <c r="I69" s="64">
        <f t="shared" ref="I69:I132" si="11">(1-B69)^2</f>
        <v>9.999999999999995E-3</v>
      </c>
      <c r="J69" s="64">
        <f t="shared" ref="J69:J132" si="12">2*B69*(1-B69)</f>
        <v>0.17999999999999997</v>
      </c>
      <c r="K69" s="64">
        <f t="shared" ref="K69:K132" si="13">B69^2</f>
        <v>0.81</v>
      </c>
      <c r="L69" s="7"/>
    </row>
    <row r="70" spans="1:12" x14ac:dyDescent="0.5">
      <c r="A70">
        <f t="shared" si="7"/>
        <v>66</v>
      </c>
      <c r="B70" s="47">
        <f t="shared" ref="B70:B133" si="14">B69 + C69</f>
        <v>0.9</v>
      </c>
      <c r="C70" s="47">
        <f t="shared" si="8"/>
        <v>0</v>
      </c>
      <c r="D70" s="306">
        <v>1</v>
      </c>
      <c r="E70" s="306">
        <v>1</v>
      </c>
      <c r="F70" s="306">
        <v>1</v>
      </c>
      <c r="G70" s="45">
        <f t="shared" si="9"/>
        <v>1</v>
      </c>
      <c r="H70" s="47">
        <f t="shared" si="10"/>
        <v>0.18999999999999995</v>
      </c>
      <c r="I70" s="64">
        <f t="shared" si="11"/>
        <v>9.999999999999995E-3</v>
      </c>
      <c r="J70" s="64">
        <f t="shared" si="12"/>
        <v>0.17999999999999997</v>
      </c>
      <c r="K70" s="64">
        <f t="shared" si="13"/>
        <v>0.81</v>
      </c>
      <c r="L70" s="7"/>
    </row>
    <row r="71" spans="1:12" x14ac:dyDescent="0.5">
      <c r="A71">
        <f t="shared" ref="A71:A134" si="15">A70+1</f>
        <v>67</v>
      </c>
      <c r="B71" s="47">
        <f t="shared" si="14"/>
        <v>0.9</v>
      </c>
      <c r="C71" s="47">
        <f t="shared" si="8"/>
        <v>0</v>
      </c>
      <c r="D71" s="306">
        <v>1</v>
      </c>
      <c r="E71" s="306">
        <v>1</v>
      </c>
      <c r="F71" s="306">
        <v>1</v>
      </c>
      <c r="G71" s="45">
        <f t="shared" si="9"/>
        <v>1</v>
      </c>
      <c r="H71" s="47">
        <f t="shared" si="10"/>
        <v>0.18999999999999995</v>
      </c>
      <c r="I71" s="64">
        <f t="shared" si="11"/>
        <v>9.999999999999995E-3</v>
      </c>
      <c r="J71" s="64">
        <f t="shared" si="12"/>
        <v>0.17999999999999997</v>
      </c>
      <c r="K71" s="64">
        <f t="shared" si="13"/>
        <v>0.81</v>
      </c>
      <c r="L71" s="7"/>
    </row>
    <row r="72" spans="1:12" x14ac:dyDescent="0.5">
      <c r="A72">
        <f t="shared" si="15"/>
        <v>68</v>
      </c>
      <c r="B72" s="47">
        <f t="shared" si="14"/>
        <v>0.9</v>
      </c>
      <c r="C72" s="47">
        <f t="shared" si="8"/>
        <v>0</v>
      </c>
      <c r="D72" s="306">
        <v>1</v>
      </c>
      <c r="E72" s="306">
        <v>1</v>
      </c>
      <c r="F72" s="306">
        <v>1</v>
      </c>
      <c r="G72" s="45">
        <f t="shared" si="9"/>
        <v>1</v>
      </c>
      <c r="H72" s="47">
        <f t="shared" si="10"/>
        <v>0.18999999999999995</v>
      </c>
      <c r="I72" s="64">
        <f t="shared" si="11"/>
        <v>9.999999999999995E-3</v>
      </c>
      <c r="J72" s="64">
        <f t="shared" si="12"/>
        <v>0.17999999999999997</v>
      </c>
      <c r="K72" s="64">
        <f t="shared" si="13"/>
        <v>0.81</v>
      </c>
      <c r="L72" s="7"/>
    </row>
    <row r="73" spans="1:12" x14ac:dyDescent="0.5">
      <c r="A73">
        <f t="shared" si="15"/>
        <v>69</v>
      </c>
      <c r="B73" s="47">
        <f t="shared" si="14"/>
        <v>0.9</v>
      </c>
      <c r="C73" s="47">
        <f t="shared" si="8"/>
        <v>0</v>
      </c>
      <c r="D73" s="306">
        <v>1</v>
      </c>
      <c r="E73" s="306">
        <v>1</v>
      </c>
      <c r="F73" s="306">
        <v>1</v>
      </c>
      <c r="G73" s="45">
        <f t="shared" si="9"/>
        <v>1</v>
      </c>
      <c r="H73" s="47">
        <f t="shared" si="10"/>
        <v>0.18999999999999995</v>
      </c>
      <c r="I73" s="64">
        <f t="shared" si="11"/>
        <v>9.999999999999995E-3</v>
      </c>
      <c r="J73" s="64">
        <f t="shared" si="12"/>
        <v>0.17999999999999997</v>
      </c>
      <c r="K73" s="64">
        <f t="shared" si="13"/>
        <v>0.81</v>
      </c>
      <c r="L73" s="7"/>
    </row>
    <row r="74" spans="1:12" x14ac:dyDescent="0.5">
      <c r="A74">
        <f t="shared" si="15"/>
        <v>70</v>
      </c>
      <c r="B74" s="47">
        <f t="shared" si="14"/>
        <v>0.9</v>
      </c>
      <c r="C74" s="47">
        <f t="shared" si="8"/>
        <v>0</v>
      </c>
      <c r="D74" s="306">
        <v>1</v>
      </c>
      <c r="E74" s="306">
        <v>1</v>
      </c>
      <c r="F74" s="306">
        <v>1</v>
      </c>
      <c r="G74" s="45">
        <f t="shared" si="9"/>
        <v>1</v>
      </c>
      <c r="H74" s="47">
        <f t="shared" si="10"/>
        <v>0.18999999999999995</v>
      </c>
      <c r="I74" s="64">
        <f t="shared" si="11"/>
        <v>9.999999999999995E-3</v>
      </c>
      <c r="J74" s="64">
        <f t="shared" si="12"/>
        <v>0.17999999999999997</v>
      </c>
      <c r="K74" s="64">
        <f t="shared" si="13"/>
        <v>0.81</v>
      </c>
      <c r="L74" s="7"/>
    </row>
    <row r="75" spans="1:12" x14ac:dyDescent="0.5">
      <c r="A75">
        <f t="shared" si="15"/>
        <v>71</v>
      </c>
      <c r="B75" s="47">
        <f t="shared" si="14"/>
        <v>0.9</v>
      </c>
      <c r="C75" s="47">
        <f t="shared" si="8"/>
        <v>0</v>
      </c>
      <c r="D75" s="306">
        <v>1</v>
      </c>
      <c r="E75" s="306">
        <v>1</v>
      </c>
      <c r="F75" s="306">
        <v>1</v>
      </c>
      <c r="G75" s="45">
        <f t="shared" si="9"/>
        <v>1</v>
      </c>
      <c r="H75" s="47">
        <f t="shared" si="10"/>
        <v>0.18999999999999995</v>
      </c>
      <c r="I75" s="64">
        <f t="shared" si="11"/>
        <v>9.999999999999995E-3</v>
      </c>
      <c r="J75" s="64">
        <f t="shared" si="12"/>
        <v>0.17999999999999997</v>
      </c>
      <c r="K75" s="64">
        <f t="shared" si="13"/>
        <v>0.81</v>
      </c>
      <c r="L75" s="7"/>
    </row>
    <row r="76" spans="1:12" x14ac:dyDescent="0.5">
      <c r="A76">
        <f t="shared" si="15"/>
        <v>72</v>
      </c>
      <c r="B76" s="47">
        <f t="shared" si="14"/>
        <v>0.9</v>
      </c>
      <c r="C76" s="47">
        <f t="shared" si="8"/>
        <v>0</v>
      </c>
      <c r="D76" s="306">
        <v>1</v>
      </c>
      <c r="E76" s="306">
        <v>1</v>
      </c>
      <c r="F76" s="306">
        <v>1</v>
      </c>
      <c r="G76" s="45">
        <f t="shared" si="9"/>
        <v>1</v>
      </c>
      <c r="H76" s="47">
        <f t="shared" si="10"/>
        <v>0.18999999999999995</v>
      </c>
      <c r="I76" s="64">
        <f t="shared" si="11"/>
        <v>9.999999999999995E-3</v>
      </c>
      <c r="J76" s="64">
        <f t="shared" si="12"/>
        <v>0.17999999999999997</v>
      </c>
      <c r="K76" s="64">
        <f t="shared" si="13"/>
        <v>0.81</v>
      </c>
      <c r="L76" s="7"/>
    </row>
    <row r="77" spans="1:12" x14ac:dyDescent="0.5">
      <c r="A77">
        <f t="shared" si="15"/>
        <v>73</v>
      </c>
      <c r="B77" s="47">
        <f t="shared" si="14"/>
        <v>0.9</v>
      </c>
      <c r="C77" s="47">
        <f t="shared" si="8"/>
        <v>0</v>
      </c>
      <c r="D77" s="306">
        <v>1</v>
      </c>
      <c r="E77" s="306">
        <v>1</v>
      </c>
      <c r="F77" s="306">
        <v>1</v>
      </c>
      <c r="G77" s="45">
        <f t="shared" si="9"/>
        <v>1</v>
      </c>
      <c r="H77" s="47">
        <f t="shared" si="10"/>
        <v>0.18999999999999995</v>
      </c>
      <c r="I77" s="64">
        <f t="shared" si="11"/>
        <v>9.999999999999995E-3</v>
      </c>
      <c r="J77" s="64">
        <f t="shared" si="12"/>
        <v>0.17999999999999997</v>
      </c>
      <c r="K77" s="64">
        <f t="shared" si="13"/>
        <v>0.81</v>
      </c>
      <c r="L77" s="7"/>
    </row>
    <row r="78" spans="1:12" x14ac:dyDescent="0.5">
      <c r="A78">
        <f t="shared" si="15"/>
        <v>74</v>
      </c>
      <c r="B78" s="47">
        <f t="shared" si="14"/>
        <v>0.9</v>
      </c>
      <c r="C78" s="47">
        <f t="shared" si="8"/>
        <v>0</v>
      </c>
      <c r="D78" s="306">
        <v>1</v>
      </c>
      <c r="E78" s="306">
        <v>1</v>
      </c>
      <c r="F78" s="306">
        <v>1</v>
      </c>
      <c r="G78" s="45">
        <f t="shared" si="9"/>
        <v>1</v>
      </c>
      <c r="H78" s="47">
        <f t="shared" si="10"/>
        <v>0.18999999999999995</v>
      </c>
      <c r="I78" s="64">
        <f t="shared" si="11"/>
        <v>9.999999999999995E-3</v>
      </c>
      <c r="J78" s="64">
        <f t="shared" si="12"/>
        <v>0.17999999999999997</v>
      </c>
      <c r="K78" s="64">
        <f t="shared" si="13"/>
        <v>0.81</v>
      </c>
      <c r="L78" s="7"/>
    </row>
    <row r="79" spans="1:12" x14ac:dyDescent="0.5">
      <c r="A79">
        <f t="shared" si="15"/>
        <v>75</v>
      </c>
      <c r="B79" s="47">
        <f t="shared" si="14"/>
        <v>0.9</v>
      </c>
      <c r="C79" s="47">
        <f t="shared" si="8"/>
        <v>0</v>
      </c>
      <c r="D79" s="306">
        <v>1</v>
      </c>
      <c r="E79" s="306">
        <v>1</v>
      </c>
      <c r="F79" s="306">
        <v>1</v>
      </c>
      <c r="G79" s="45">
        <f t="shared" si="9"/>
        <v>1</v>
      </c>
      <c r="H79" s="47">
        <f t="shared" si="10"/>
        <v>0.18999999999999995</v>
      </c>
      <c r="I79" s="64">
        <f t="shared" si="11"/>
        <v>9.999999999999995E-3</v>
      </c>
      <c r="J79" s="64">
        <f t="shared" si="12"/>
        <v>0.17999999999999997</v>
      </c>
      <c r="K79" s="64">
        <f t="shared" si="13"/>
        <v>0.81</v>
      </c>
      <c r="L79" s="7"/>
    </row>
    <row r="80" spans="1:12" x14ac:dyDescent="0.5">
      <c r="A80">
        <f t="shared" si="15"/>
        <v>76</v>
      </c>
      <c r="B80" s="47">
        <f t="shared" si="14"/>
        <v>0.9</v>
      </c>
      <c r="C80" s="47">
        <f t="shared" si="8"/>
        <v>0</v>
      </c>
      <c r="D80" s="306">
        <v>1</v>
      </c>
      <c r="E80" s="306">
        <v>1</v>
      </c>
      <c r="F80" s="306">
        <v>1</v>
      </c>
      <c r="G80" s="45">
        <f t="shared" si="9"/>
        <v>1</v>
      </c>
      <c r="H80" s="47">
        <f t="shared" si="10"/>
        <v>0.18999999999999995</v>
      </c>
      <c r="I80" s="64">
        <f t="shared" si="11"/>
        <v>9.999999999999995E-3</v>
      </c>
      <c r="J80" s="64">
        <f t="shared" si="12"/>
        <v>0.17999999999999997</v>
      </c>
      <c r="K80" s="64">
        <f t="shared" si="13"/>
        <v>0.81</v>
      </c>
      <c r="L80" s="7"/>
    </row>
    <row r="81" spans="1:12" x14ac:dyDescent="0.5">
      <c r="A81">
        <f t="shared" si="15"/>
        <v>77</v>
      </c>
      <c r="B81" s="47">
        <f t="shared" si="14"/>
        <v>0.9</v>
      </c>
      <c r="C81" s="47">
        <f t="shared" si="8"/>
        <v>0</v>
      </c>
      <c r="D81" s="306">
        <v>1</v>
      </c>
      <c r="E81" s="306">
        <v>1</v>
      </c>
      <c r="F81" s="306">
        <v>1</v>
      </c>
      <c r="G81" s="45">
        <f t="shared" si="9"/>
        <v>1</v>
      </c>
      <c r="H81" s="47">
        <f t="shared" si="10"/>
        <v>0.18999999999999995</v>
      </c>
      <c r="I81" s="64">
        <f t="shared" si="11"/>
        <v>9.999999999999995E-3</v>
      </c>
      <c r="J81" s="64">
        <f t="shared" si="12"/>
        <v>0.17999999999999997</v>
      </c>
      <c r="K81" s="64">
        <f t="shared" si="13"/>
        <v>0.81</v>
      </c>
      <c r="L81" s="7"/>
    </row>
    <row r="82" spans="1:12" x14ac:dyDescent="0.5">
      <c r="A82">
        <f t="shared" si="15"/>
        <v>78</v>
      </c>
      <c r="B82" s="47">
        <f t="shared" si="14"/>
        <v>0.9</v>
      </c>
      <c r="C82" s="47">
        <f t="shared" si="8"/>
        <v>0</v>
      </c>
      <c r="D82" s="306">
        <v>1</v>
      </c>
      <c r="E82" s="306">
        <v>1</v>
      </c>
      <c r="F82" s="306">
        <v>1</v>
      </c>
      <c r="G82" s="45">
        <f t="shared" si="9"/>
        <v>1</v>
      </c>
      <c r="H82" s="47">
        <f t="shared" si="10"/>
        <v>0.18999999999999995</v>
      </c>
      <c r="I82" s="64">
        <f t="shared" si="11"/>
        <v>9.999999999999995E-3</v>
      </c>
      <c r="J82" s="64">
        <f t="shared" si="12"/>
        <v>0.17999999999999997</v>
      </c>
      <c r="K82" s="64">
        <f t="shared" si="13"/>
        <v>0.81</v>
      </c>
      <c r="L82" s="7"/>
    </row>
    <row r="83" spans="1:12" x14ac:dyDescent="0.5">
      <c r="A83">
        <f t="shared" si="15"/>
        <v>79</v>
      </c>
      <c r="B83" s="47">
        <f t="shared" si="14"/>
        <v>0.9</v>
      </c>
      <c r="C83" s="47">
        <f t="shared" si="8"/>
        <v>0</v>
      </c>
      <c r="D83" s="306">
        <v>1</v>
      </c>
      <c r="E83" s="306">
        <v>1</v>
      </c>
      <c r="F83" s="306">
        <v>1</v>
      </c>
      <c r="G83" s="45">
        <f t="shared" si="9"/>
        <v>1</v>
      </c>
      <c r="H83" s="47">
        <f t="shared" si="10"/>
        <v>0.18999999999999995</v>
      </c>
      <c r="I83" s="64">
        <f t="shared" si="11"/>
        <v>9.999999999999995E-3</v>
      </c>
      <c r="J83" s="64">
        <f t="shared" si="12"/>
        <v>0.17999999999999997</v>
      </c>
      <c r="K83" s="64">
        <f t="shared" si="13"/>
        <v>0.81</v>
      </c>
      <c r="L83" s="7"/>
    </row>
    <row r="84" spans="1:12" x14ac:dyDescent="0.5">
      <c r="A84" s="1">
        <f t="shared" si="15"/>
        <v>80</v>
      </c>
      <c r="B84" s="65">
        <f t="shared" si="14"/>
        <v>0.9</v>
      </c>
      <c r="C84" s="65">
        <f t="shared" si="8"/>
        <v>0</v>
      </c>
      <c r="D84" s="306">
        <v>1</v>
      </c>
      <c r="E84" s="306">
        <v>1</v>
      </c>
      <c r="F84" s="306">
        <v>1</v>
      </c>
      <c r="G84" s="45">
        <f t="shared" si="9"/>
        <v>1</v>
      </c>
      <c r="H84" s="47">
        <f t="shared" si="10"/>
        <v>0.18999999999999995</v>
      </c>
      <c r="I84" s="64">
        <f t="shared" si="11"/>
        <v>9.999999999999995E-3</v>
      </c>
      <c r="J84" s="64">
        <f t="shared" si="12"/>
        <v>0.17999999999999997</v>
      </c>
      <c r="K84" s="64">
        <f t="shared" si="13"/>
        <v>0.81</v>
      </c>
      <c r="L84" s="7"/>
    </row>
    <row r="85" spans="1:12" x14ac:dyDescent="0.5">
      <c r="A85">
        <f t="shared" si="15"/>
        <v>81</v>
      </c>
      <c r="B85" s="47">
        <f t="shared" si="14"/>
        <v>0.9</v>
      </c>
      <c r="C85" s="47">
        <f t="shared" si="8"/>
        <v>0</v>
      </c>
      <c r="D85" s="306">
        <v>1</v>
      </c>
      <c r="E85" s="306">
        <v>1</v>
      </c>
      <c r="F85" s="306">
        <v>1</v>
      </c>
      <c r="G85" s="45">
        <f t="shared" si="9"/>
        <v>1</v>
      </c>
      <c r="H85" s="47">
        <f t="shared" si="10"/>
        <v>0.18999999999999995</v>
      </c>
      <c r="I85" s="64">
        <f t="shared" si="11"/>
        <v>9.999999999999995E-3</v>
      </c>
      <c r="J85" s="64">
        <f t="shared" si="12"/>
        <v>0.17999999999999997</v>
      </c>
      <c r="K85" s="64">
        <f t="shared" si="13"/>
        <v>0.81</v>
      </c>
      <c r="L85" s="7"/>
    </row>
    <row r="86" spans="1:12" x14ac:dyDescent="0.5">
      <c r="A86">
        <f t="shared" si="15"/>
        <v>82</v>
      </c>
      <c r="B86" s="47">
        <f t="shared" si="14"/>
        <v>0.9</v>
      </c>
      <c r="C86" s="47">
        <f t="shared" si="8"/>
        <v>0</v>
      </c>
      <c r="D86" s="306">
        <v>1</v>
      </c>
      <c r="E86" s="306">
        <v>1</v>
      </c>
      <c r="F86" s="306">
        <v>1</v>
      </c>
      <c r="G86" s="45">
        <f t="shared" si="9"/>
        <v>1</v>
      </c>
      <c r="H86" s="47">
        <f t="shared" si="10"/>
        <v>0.18999999999999995</v>
      </c>
      <c r="I86" s="64">
        <f t="shared" si="11"/>
        <v>9.999999999999995E-3</v>
      </c>
      <c r="J86" s="64">
        <f t="shared" si="12"/>
        <v>0.17999999999999997</v>
      </c>
      <c r="K86" s="64">
        <f t="shared" si="13"/>
        <v>0.81</v>
      </c>
      <c r="L86" s="7"/>
    </row>
    <row r="87" spans="1:12" x14ac:dyDescent="0.5">
      <c r="A87">
        <f t="shared" si="15"/>
        <v>83</v>
      </c>
      <c r="B87" s="47">
        <f t="shared" si="14"/>
        <v>0.9</v>
      </c>
      <c r="C87" s="47">
        <f t="shared" si="8"/>
        <v>0</v>
      </c>
      <c r="D87" s="306">
        <v>1</v>
      </c>
      <c r="E87" s="306">
        <v>1</v>
      </c>
      <c r="F87" s="306">
        <v>1</v>
      </c>
      <c r="G87" s="45">
        <f t="shared" si="9"/>
        <v>1</v>
      </c>
      <c r="H87" s="47">
        <f t="shared" si="10"/>
        <v>0.18999999999999995</v>
      </c>
      <c r="I87" s="64">
        <f t="shared" si="11"/>
        <v>9.999999999999995E-3</v>
      </c>
      <c r="J87" s="64">
        <f t="shared" si="12"/>
        <v>0.17999999999999997</v>
      </c>
      <c r="K87" s="64">
        <f t="shared" si="13"/>
        <v>0.81</v>
      </c>
      <c r="L87" s="7"/>
    </row>
    <row r="88" spans="1:12" x14ac:dyDescent="0.5">
      <c r="A88">
        <f t="shared" si="15"/>
        <v>84</v>
      </c>
      <c r="B88" s="47">
        <f t="shared" si="14"/>
        <v>0.9</v>
      </c>
      <c r="C88" s="47">
        <f t="shared" si="8"/>
        <v>0</v>
      </c>
      <c r="D88" s="306">
        <v>1</v>
      </c>
      <c r="E88" s="306">
        <v>1</v>
      </c>
      <c r="F88" s="306">
        <v>1</v>
      </c>
      <c r="G88" s="45">
        <f t="shared" si="9"/>
        <v>1</v>
      </c>
      <c r="H88" s="47">
        <f t="shared" si="10"/>
        <v>0.18999999999999995</v>
      </c>
      <c r="I88" s="64">
        <f t="shared" si="11"/>
        <v>9.999999999999995E-3</v>
      </c>
      <c r="J88" s="64">
        <f t="shared" si="12"/>
        <v>0.17999999999999997</v>
      </c>
      <c r="K88" s="64">
        <f t="shared" si="13"/>
        <v>0.81</v>
      </c>
      <c r="L88" s="7"/>
    </row>
    <row r="89" spans="1:12" x14ac:dyDescent="0.5">
      <c r="A89">
        <f t="shared" si="15"/>
        <v>85</v>
      </c>
      <c r="B89" s="47">
        <f t="shared" si="14"/>
        <v>0.9</v>
      </c>
      <c r="C89" s="47">
        <f t="shared" si="8"/>
        <v>0</v>
      </c>
      <c r="D89" s="306">
        <v>1</v>
      </c>
      <c r="E89" s="306">
        <v>1</v>
      </c>
      <c r="F89" s="306">
        <v>1</v>
      </c>
      <c r="G89" s="45">
        <f t="shared" si="9"/>
        <v>1</v>
      </c>
      <c r="H89" s="47">
        <f t="shared" si="10"/>
        <v>0.18999999999999995</v>
      </c>
      <c r="I89" s="64">
        <f t="shared" si="11"/>
        <v>9.999999999999995E-3</v>
      </c>
      <c r="J89" s="64">
        <f t="shared" si="12"/>
        <v>0.17999999999999997</v>
      </c>
      <c r="K89" s="64">
        <f t="shared" si="13"/>
        <v>0.81</v>
      </c>
      <c r="L89" s="7"/>
    </row>
    <row r="90" spans="1:12" x14ac:dyDescent="0.5">
      <c r="A90">
        <f t="shared" si="15"/>
        <v>86</v>
      </c>
      <c r="B90" s="47">
        <f t="shared" si="14"/>
        <v>0.9</v>
      </c>
      <c r="C90" s="47">
        <f t="shared" si="8"/>
        <v>0</v>
      </c>
      <c r="D90" s="306">
        <v>1</v>
      </c>
      <c r="E90" s="306">
        <v>1</v>
      </c>
      <c r="F90" s="306">
        <v>1</v>
      </c>
      <c r="G90" s="45">
        <f t="shared" si="9"/>
        <v>1</v>
      </c>
      <c r="H90" s="47">
        <f t="shared" si="10"/>
        <v>0.18999999999999995</v>
      </c>
      <c r="I90" s="64">
        <f t="shared" si="11"/>
        <v>9.999999999999995E-3</v>
      </c>
      <c r="J90" s="64">
        <f t="shared" si="12"/>
        <v>0.17999999999999997</v>
      </c>
      <c r="K90" s="64">
        <f t="shared" si="13"/>
        <v>0.81</v>
      </c>
      <c r="L90" s="7"/>
    </row>
    <row r="91" spans="1:12" x14ac:dyDescent="0.5">
      <c r="A91">
        <f t="shared" si="15"/>
        <v>87</v>
      </c>
      <c r="B91" s="47">
        <f t="shared" si="14"/>
        <v>0.9</v>
      </c>
      <c r="C91" s="47">
        <f t="shared" si="8"/>
        <v>0</v>
      </c>
      <c r="D91" s="306">
        <v>1</v>
      </c>
      <c r="E91" s="306">
        <v>1</v>
      </c>
      <c r="F91" s="306">
        <v>1</v>
      </c>
      <c r="G91" s="45">
        <f t="shared" si="9"/>
        <v>1</v>
      </c>
      <c r="H91" s="47">
        <f t="shared" si="10"/>
        <v>0.18999999999999995</v>
      </c>
      <c r="I91" s="64">
        <f t="shared" si="11"/>
        <v>9.999999999999995E-3</v>
      </c>
      <c r="J91" s="64">
        <f t="shared" si="12"/>
        <v>0.17999999999999997</v>
      </c>
      <c r="K91" s="64">
        <f t="shared" si="13"/>
        <v>0.81</v>
      </c>
      <c r="L91" s="7"/>
    </row>
    <row r="92" spans="1:12" x14ac:dyDescent="0.5">
      <c r="A92">
        <f t="shared" si="15"/>
        <v>88</v>
      </c>
      <c r="B92" s="47">
        <f t="shared" si="14"/>
        <v>0.9</v>
      </c>
      <c r="C92" s="47">
        <f t="shared" si="8"/>
        <v>0</v>
      </c>
      <c r="D92" s="306">
        <v>1</v>
      </c>
      <c r="E92" s="306">
        <v>1</v>
      </c>
      <c r="F92" s="306">
        <v>1</v>
      </c>
      <c r="G92" s="45">
        <f t="shared" si="9"/>
        <v>1</v>
      </c>
      <c r="H92" s="47">
        <f t="shared" si="10"/>
        <v>0.18999999999999995</v>
      </c>
      <c r="I92" s="64">
        <f t="shared" si="11"/>
        <v>9.999999999999995E-3</v>
      </c>
      <c r="J92" s="64">
        <f t="shared" si="12"/>
        <v>0.17999999999999997</v>
      </c>
      <c r="K92" s="64">
        <f t="shared" si="13"/>
        <v>0.81</v>
      </c>
      <c r="L92" s="7"/>
    </row>
    <row r="93" spans="1:12" x14ac:dyDescent="0.5">
      <c r="A93">
        <f t="shared" si="15"/>
        <v>89</v>
      </c>
      <c r="B93" s="47">
        <f t="shared" si="14"/>
        <v>0.9</v>
      </c>
      <c r="C93" s="47">
        <f t="shared" si="8"/>
        <v>0</v>
      </c>
      <c r="D93" s="306">
        <v>1</v>
      </c>
      <c r="E93" s="306">
        <v>1</v>
      </c>
      <c r="F93" s="306">
        <v>1</v>
      </c>
      <c r="G93" s="45">
        <f t="shared" si="9"/>
        <v>1</v>
      </c>
      <c r="H93" s="47">
        <f t="shared" si="10"/>
        <v>0.18999999999999995</v>
      </c>
      <c r="I93" s="64">
        <f t="shared" si="11"/>
        <v>9.999999999999995E-3</v>
      </c>
      <c r="J93" s="64">
        <f t="shared" si="12"/>
        <v>0.17999999999999997</v>
      </c>
      <c r="K93" s="64">
        <f t="shared" si="13"/>
        <v>0.81</v>
      </c>
      <c r="L93" s="7"/>
    </row>
    <row r="94" spans="1:12" x14ac:dyDescent="0.5">
      <c r="A94">
        <f t="shared" si="15"/>
        <v>90</v>
      </c>
      <c r="B94" s="47">
        <f t="shared" si="14"/>
        <v>0.9</v>
      </c>
      <c r="C94" s="47">
        <f t="shared" si="8"/>
        <v>0</v>
      </c>
      <c r="D94" s="306">
        <v>1</v>
      </c>
      <c r="E94" s="306">
        <v>1</v>
      </c>
      <c r="F94" s="306">
        <v>1</v>
      </c>
      <c r="G94" s="45">
        <f t="shared" si="9"/>
        <v>1</v>
      </c>
      <c r="H94" s="47">
        <f t="shared" si="10"/>
        <v>0.18999999999999995</v>
      </c>
      <c r="I94" s="64">
        <f t="shared" si="11"/>
        <v>9.999999999999995E-3</v>
      </c>
      <c r="J94" s="64">
        <f t="shared" si="12"/>
        <v>0.17999999999999997</v>
      </c>
      <c r="K94" s="64">
        <f t="shared" si="13"/>
        <v>0.81</v>
      </c>
      <c r="L94" s="7"/>
    </row>
    <row r="95" spans="1:12" x14ac:dyDescent="0.5">
      <c r="A95">
        <f t="shared" si="15"/>
        <v>91</v>
      </c>
      <c r="B95" s="47">
        <f t="shared" si="14"/>
        <v>0.9</v>
      </c>
      <c r="C95" s="47">
        <f t="shared" si="8"/>
        <v>0</v>
      </c>
      <c r="D95" s="306">
        <v>1</v>
      </c>
      <c r="E95" s="306">
        <v>1</v>
      </c>
      <c r="F95" s="306">
        <v>1</v>
      </c>
      <c r="G95" s="45">
        <f t="shared" si="9"/>
        <v>1</v>
      </c>
      <c r="H95" s="47">
        <f t="shared" si="10"/>
        <v>0.18999999999999995</v>
      </c>
      <c r="I95" s="64">
        <f t="shared" si="11"/>
        <v>9.999999999999995E-3</v>
      </c>
      <c r="J95" s="64">
        <f t="shared" si="12"/>
        <v>0.17999999999999997</v>
      </c>
      <c r="K95" s="64">
        <f t="shared" si="13"/>
        <v>0.81</v>
      </c>
      <c r="L95" s="7"/>
    </row>
    <row r="96" spans="1:12" x14ac:dyDescent="0.5">
      <c r="A96">
        <f t="shared" si="15"/>
        <v>92</v>
      </c>
      <c r="B96" s="47">
        <f t="shared" si="14"/>
        <v>0.9</v>
      </c>
      <c r="C96" s="47">
        <f t="shared" si="8"/>
        <v>0</v>
      </c>
      <c r="D96" s="306">
        <v>1</v>
      </c>
      <c r="E96" s="306">
        <v>1</v>
      </c>
      <c r="F96" s="306">
        <v>1</v>
      </c>
      <c r="G96" s="45">
        <f t="shared" si="9"/>
        <v>1</v>
      </c>
      <c r="H96" s="47">
        <f t="shared" si="10"/>
        <v>0.18999999999999995</v>
      </c>
      <c r="I96" s="64">
        <f t="shared" si="11"/>
        <v>9.999999999999995E-3</v>
      </c>
      <c r="J96" s="64">
        <f t="shared" si="12"/>
        <v>0.17999999999999997</v>
      </c>
      <c r="K96" s="64">
        <f t="shared" si="13"/>
        <v>0.81</v>
      </c>
      <c r="L96" s="7"/>
    </row>
    <row r="97" spans="1:12" x14ac:dyDescent="0.5">
      <c r="A97">
        <f t="shared" si="15"/>
        <v>93</v>
      </c>
      <c r="B97" s="47">
        <f t="shared" si="14"/>
        <v>0.9</v>
      </c>
      <c r="C97" s="47">
        <f t="shared" si="8"/>
        <v>0</v>
      </c>
      <c r="D97" s="306">
        <v>1</v>
      </c>
      <c r="E97" s="306">
        <v>1</v>
      </c>
      <c r="F97" s="306">
        <v>1</v>
      </c>
      <c r="G97" s="45">
        <f t="shared" si="9"/>
        <v>1</v>
      </c>
      <c r="H97" s="47">
        <f t="shared" si="10"/>
        <v>0.18999999999999995</v>
      </c>
      <c r="I97" s="64">
        <f t="shared" si="11"/>
        <v>9.999999999999995E-3</v>
      </c>
      <c r="J97" s="64">
        <f t="shared" si="12"/>
        <v>0.17999999999999997</v>
      </c>
      <c r="K97" s="64">
        <f t="shared" si="13"/>
        <v>0.81</v>
      </c>
      <c r="L97" s="7"/>
    </row>
    <row r="98" spans="1:12" x14ac:dyDescent="0.5">
      <c r="A98">
        <f t="shared" si="15"/>
        <v>94</v>
      </c>
      <c r="B98" s="47">
        <f t="shared" si="14"/>
        <v>0.9</v>
      </c>
      <c r="C98" s="47">
        <f t="shared" si="8"/>
        <v>0</v>
      </c>
      <c r="D98" s="306">
        <v>1</v>
      </c>
      <c r="E98" s="306">
        <v>1</v>
      </c>
      <c r="F98" s="306">
        <v>1</v>
      </c>
      <c r="G98" s="45">
        <f t="shared" si="9"/>
        <v>1</v>
      </c>
      <c r="H98" s="47">
        <f t="shared" si="10"/>
        <v>0.18999999999999995</v>
      </c>
      <c r="I98" s="64">
        <f t="shared" si="11"/>
        <v>9.999999999999995E-3</v>
      </c>
      <c r="J98" s="64">
        <f t="shared" si="12"/>
        <v>0.17999999999999997</v>
      </c>
      <c r="K98" s="64">
        <f t="shared" si="13"/>
        <v>0.81</v>
      </c>
      <c r="L98" s="7"/>
    </row>
    <row r="99" spans="1:12" x14ac:dyDescent="0.5">
      <c r="A99">
        <f t="shared" si="15"/>
        <v>95</v>
      </c>
      <c r="B99" s="47">
        <f t="shared" si="14"/>
        <v>0.9</v>
      </c>
      <c r="C99" s="47">
        <f t="shared" si="8"/>
        <v>0</v>
      </c>
      <c r="D99" s="306">
        <v>1</v>
      </c>
      <c r="E99" s="306">
        <v>1</v>
      </c>
      <c r="F99" s="306">
        <v>1</v>
      </c>
      <c r="G99" s="45">
        <f t="shared" si="9"/>
        <v>1</v>
      </c>
      <c r="H99" s="47">
        <f t="shared" si="10"/>
        <v>0.18999999999999995</v>
      </c>
      <c r="I99" s="64">
        <f t="shared" si="11"/>
        <v>9.999999999999995E-3</v>
      </c>
      <c r="J99" s="64">
        <f t="shared" si="12"/>
        <v>0.17999999999999997</v>
      </c>
      <c r="K99" s="64">
        <f t="shared" si="13"/>
        <v>0.81</v>
      </c>
      <c r="L99" s="7"/>
    </row>
    <row r="100" spans="1:12" x14ac:dyDescent="0.5">
      <c r="A100">
        <f t="shared" si="15"/>
        <v>96</v>
      </c>
      <c r="B100" s="47">
        <f t="shared" si="14"/>
        <v>0.9</v>
      </c>
      <c r="C100" s="47">
        <f t="shared" si="8"/>
        <v>0</v>
      </c>
      <c r="D100" s="306">
        <v>1</v>
      </c>
      <c r="E100" s="306">
        <v>1</v>
      </c>
      <c r="F100" s="306">
        <v>1</v>
      </c>
      <c r="G100" s="45">
        <f t="shared" si="9"/>
        <v>1</v>
      </c>
      <c r="H100" s="47">
        <f t="shared" si="10"/>
        <v>0.18999999999999995</v>
      </c>
      <c r="I100" s="64">
        <f t="shared" si="11"/>
        <v>9.999999999999995E-3</v>
      </c>
      <c r="J100" s="64">
        <f t="shared" si="12"/>
        <v>0.17999999999999997</v>
      </c>
      <c r="K100" s="64">
        <f t="shared" si="13"/>
        <v>0.81</v>
      </c>
      <c r="L100" s="7"/>
    </row>
    <row r="101" spans="1:12" x14ac:dyDescent="0.5">
      <c r="A101">
        <f t="shared" si="15"/>
        <v>97</v>
      </c>
      <c r="B101" s="47">
        <f t="shared" si="14"/>
        <v>0.9</v>
      </c>
      <c r="C101" s="47">
        <f t="shared" si="8"/>
        <v>0</v>
      </c>
      <c r="D101" s="306">
        <v>1</v>
      </c>
      <c r="E101" s="306">
        <v>1</v>
      </c>
      <c r="F101" s="306">
        <v>1</v>
      </c>
      <c r="G101" s="45">
        <f t="shared" si="9"/>
        <v>1</v>
      </c>
      <c r="H101" s="47">
        <f t="shared" si="10"/>
        <v>0.18999999999999995</v>
      </c>
      <c r="I101" s="64">
        <f t="shared" si="11"/>
        <v>9.999999999999995E-3</v>
      </c>
      <c r="J101" s="64">
        <f t="shared" si="12"/>
        <v>0.17999999999999997</v>
      </c>
      <c r="K101" s="64">
        <f t="shared" si="13"/>
        <v>0.81</v>
      </c>
      <c r="L101" s="7"/>
    </row>
    <row r="102" spans="1:12" x14ac:dyDescent="0.5">
      <c r="A102">
        <f t="shared" si="15"/>
        <v>98</v>
      </c>
      <c r="B102" s="47">
        <f t="shared" si="14"/>
        <v>0.9</v>
      </c>
      <c r="C102" s="47">
        <f t="shared" si="8"/>
        <v>0</v>
      </c>
      <c r="D102" s="306">
        <v>1</v>
      </c>
      <c r="E102" s="306">
        <v>1</v>
      </c>
      <c r="F102" s="306">
        <v>1</v>
      </c>
      <c r="G102" s="45">
        <f t="shared" si="9"/>
        <v>1</v>
      </c>
      <c r="H102" s="47">
        <f t="shared" si="10"/>
        <v>0.18999999999999995</v>
      </c>
      <c r="I102" s="64">
        <f t="shared" si="11"/>
        <v>9.999999999999995E-3</v>
      </c>
      <c r="J102" s="64">
        <f t="shared" si="12"/>
        <v>0.17999999999999997</v>
      </c>
      <c r="K102" s="64">
        <f t="shared" si="13"/>
        <v>0.81</v>
      </c>
      <c r="L102" s="7"/>
    </row>
    <row r="103" spans="1:12" x14ac:dyDescent="0.5">
      <c r="A103">
        <f t="shared" si="15"/>
        <v>99</v>
      </c>
      <c r="B103" s="47">
        <f t="shared" si="14"/>
        <v>0.9</v>
      </c>
      <c r="C103" s="47">
        <f t="shared" si="8"/>
        <v>0</v>
      </c>
      <c r="D103" s="306">
        <v>1</v>
      </c>
      <c r="E103" s="306">
        <v>1</v>
      </c>
      <c r="F103" s="306">
        <v>1</v>
      </c>
      <c r="G103" s="45">
        <f t="shared" si="9"/>
        <v>1</v>
      </c>
      <c r="H103" s="47">
        <f t="shared" si="10"/>
        <v>0.18999999999999995</v>
      </c>
      <c r="I103" s="64">
        <f t="shared" si="11"/>
        <v>9.999999999999995E-3</v>
      </c>
      <c r="J103" s="64">
        <f t="shared" si="12"/>
        <v>0.17999999999999997</v>
      </c>
      <c r="K103" s="64">
        <f t="shared" si="13"/>
        <v>0.81</v>
      </c>
      <c r="L103" s="7"/>
    </row>
    <row r="104" spans="1:12" x14ac:dyDescent="0.5">
      <c r="A104" s="1">
        <f t="shared" si="15"/>
        <v>100</v>
      </c>
      <c r="B104" s="65">
        <f t="shared" si="14"/>
        <v>0.9</v>
      </c>
      <c r="C104" s="65">
        <f t="shared" si="8"/>
        <v>0</v>
      </c>
      <c r="D104" s="306">
        <v>1</v>
      </c>
      <c r="E104" s="306">
        <v>1</v>
      </c>
      <c r="F104" s="306">
        <v>1</v>
      </c>
      <c r="G104" s="45">
        <f t="shared" si="9"/>
        <v>1</v>
      </c>
      <c r="H104" s="47">
        <f t="shared" si="10"/>
        <v>0.18999999999999995</v>
      </c>
      <c r="I104" s="64">
        <f t="shared" si="11"/>
        <v>9.999999999999995E-3</v>
      </c>
      <c r="J104" s="64">
        <f t="shared" si="12"/>
        <v>0.17999999999999997</v>
      </c>
      <c r="K104" s="64">
        <f t="shared" si="13"/>
        <v>0.81</v>
      </c>
      <c r="L104" s="7"/>
    </row>
    <row r="105" spans="1:12" x14ac:dyDescent="0.5">
      <c r="A105">
        <f t="shared" si="15"/>
        <v>101</v>
      </c>
      <c r="B105" s="47">
        <f t="shared" si="14"/>
        <v>0.9</v>
      </c>
      <c r="C105" s="47">
        <f t="shared" si="8"/>
        <v>0</v>
      </c>
      <c r="D105" s="306">
        <v>1</v>
      </c>
      <c r="E105" s="306">
        <v>1</v>
      </c>
      <c r="F105" s="306">
        <v>1</v>
      </c>
      <c r="G105" s="45">
        <f t="shared" si="9"/>
        <v>1</v>
      </c>
      <c r="H105" s="47">
        <f t="shared" si="10"/>
        <v>0.18999999999999995</v>
      </c>
      <c r="I105" s="64">
        <f t="shared" si="11"/>
        <v>9.999999999999995E-3</v>
      </c>
      <c r="J105" s="64">
        <f t="shared" si="12"/>
        <v>0.17999999999999997</v>
      </c>
      <c r="K105" s="64">
        <f t="shared" si="13"/>
        <v>0.81</v>
      </c>
      <c r="L105" s="7"/>
    </row>
    <row r="106" spans="1:12" x14ac:dyDescent="0.5">
      <c r="A106">
        <f t="shared" si="15"/>
        <v>102</v>
      </c>
      <c r="B106" s="47">
        <f t="shared" si="14"/>
        <v>0.9</v>
      </c>
      <c r="C106" s="47">
        <f t="shared" si="8"/>
        <v>0</v>
      </c>
      <c r="D106" s="306">
        <v>1</v>
      </c>
      <c r="E106" s="306">
        <v>1</v>
      </c>
      <c r="F106" s="306">
        <v>1</v>
      </c>
      <c r="G106" s="45">
        <f t="shared" si="9"/>
        <v>1</v>
      </c>
      <c r="H106" s="47">
        <f t="shared" si="10"/>
        <v>0.18999999999999995</v>
      </c>
      <c r="I106" s="64">
        <f t="shared" si="11"/>
        <v>9.999999999999995E-3</v>
      </c>
      <c r="J106" s="64">
        <f t="shared" si="12"/>
        <v>0.17999999999999997</v>
      </c>
      <c r="K106" s="64">
        <f t="shared" si="13"/>
        <v>0.81</v>
      </c>
      <c r="L106" s="7"/>
    </row>
    <row r="107" spans="1:12" x14ac:dyDescent="0.5">
      <c r="A107">
        <f t="shared" si="15"/>
        <v>103</v>
      </c>
      <c r="B107" s="47">
        <f t="shared" si="14"/>
        <v>0.9</v>
      </c>
      <c r="C107" s="47">
        <f t="shared" si="8"/>
        <v>0</v>
      </c>
      <c r="D107" s="306">
        <v>1</v>
      </c>
      <c r="E107" s="306">
        <v>1</v>
      </c>
      <c r="F107" s="306">
        <v>1</v>
      </c>
      <c r="G107" s="45">
        <f t="shared" si="9"/>
        <v>1</v>
      </c>
      <c r="H107" s="47">
        <f t="shared" si="10"/>
        <v>0.18999999999999995</v>
      </c>
      <c r="I107" s="64">
        <f t="shared" si="11"/>
        <v>9.999999999999995E-3</v>
      </c>
      <c r="J107" s="64">
        <f t="shared" si="12"/>
        <v>0.17999999999999997</v>
      </c>
      <c r="K107" s="64">
        <f t="shared" si="13"/>
        <v>0.81</v>
      </c>
      <c r="L107" s="7"/>
    </row>
    <row r="108" spans="1:12" x14ac:dyDescent="0.5">
      <c r="A108">
        <f t="shared" si="15"/>
        <v>104</v>
      </c>
      <c r="B108" s="47">
        <f t="shared" si="14"/>
        <v>0.9</v>
      </c>
      <c r="C108" s="47">
        <f t="shared" si="8"/>
        <v>0</v>
      </c>
      <c r="D108" s="306">
        <v>1</v>
      </c>
      <c r="E108" s="306">
        <v>1</v>
      </c>
      <c r="F108" s="306">
        <v>1</v>
      </c>
      <c r="G108" s="45">
        <f t="shared" si="9"/>
        <v>1</v>
      </c>
      <c r="H108" s="47">
        <f t="shared" si="10"/>
        <v>0.18999999999999995</v>
      </c>
      <c r="I108" s="64">
        <f t="shared" si="11"/>
        <v>9.999999999999995E-3</v>
      </c>
      <c r="J108" s="64">
        <f t="shared" si="12"/>
        <v>0.17999999999999997</v>
      </c>
      <c r="K108" s="64">
        <f t="shared" si="13"/>
        <v>0.81</v>
      </c>
      <c r="L108" s="7"/>
    </row>
    <row r="109" spans="1:12" x14ac:dyDescent="0.5">
      <c r="A109">
        <f t="shared" si="15"/>
        <v>105</v>
      </c>
      <c r="B109" s="47">
        <f t="shared" si="14"/>
        <v>0.9</v>
      </c>
      <c r="C109" s="47">
        <f t="shared" si="8"/>
        <v>0</v>
      </c>
      <c r="D109" s="306">
        <v>1</v>
      </c>
      <c r="E109" s="306">
        <v>1</v>
      </c>
      <c r="F109" s="306">
        <v>1</v>
      </c>
      <c r="G109" s="45">
        <f t="shared" si="9"/>
        <v>1</v>
      </c>
      <c r="H109" s="47">
        <f t="shared" si="10"/>
        <v>0.18999999999999995</v>
      </c>
      <c r="I109" s="64">
        <f t="shared" si="11"/>
        <v>9.999999999999995E-3</v>
      </c>
      <c r="J109" s="64">
        <f t="shared" si="12"/>
        <v>0.17999999999999997</v>
      </c>
      <c r="K109" s="64">
        <f t="shared" si="13"/>
        <v>0.81</v>
      </c>
      <c r="L109" s="7"/>
    </row>
    <row r="110" spans="1:12" x14ac:dyDescent="0.5">
      <c r="A110">
        <f t="shared" si="15"/>
        <v>106</v>
      </c>
      <c r="B110" s="47">
        <f t="shared" si="14"/>
        <v>0.9</v>
      </c>
      <c r="C110" s="47">
        <f t="shared" si="8"/>
        <v>0</v>
      </c>
      <c r="D110" s="306">
        <v>1</v>
      </c>
      <c r="E110" s="306">
        <v>1</v>
      </c>
      <c r="F110" s="306">
        <v>1</v>
      </c>
      <c r="G110" s="45">
        <f t="shared" si="9"/>
        <v>1</v>
      </c>
      <c r="H110" s="47">
        <f t="shared" si="10"/>
        <v>0.18999999999999995</v>
      </c>
      <c r="I110" s="64">
        <f t="shared" si="11"/>
        <v>9.999999999999995E-3</v>
      </c>
      <c r="J110" s="64">
        <f t="shared" si="12"/>
        <v>0.17999999999999997</v>
      </c>
      <c r="K110" s="64">
        <f t="shared" si="13"/>
        <v>0.81</v>
      </c>
      <c r="L110" s="7"/>
    </row>
    <row r="111" spans="1:12" x14ac:dyDescent="0.5">
      <c r="A111">
        <f t="shared" si="15"/>
        <v>107</v>
      </c>
      <c r="B111" s="47">
        <f t="shared" si="14"/>
        <v>0.9</v>
      </c>
      <c r="C111" s="47">
        <f t="shared" si="8"/>
        <v>0</v>
      </c>
      <c r="D111" s="306">
        <v>1</v>
      </c>
      <c r="E111" s="306">
        <v>1</v>
      </c>
      <c r="F111" s="306">
        <v>1</v>
      </c>
      <c r="G111" s="45">
        <f t="shared" si="9"/>
        <v>1</v>
      </c>
      <c r="H111" s="47">
        <f t="shared" si="10"/>
        <v>0.18999999999999995</v>
      </c>
      <c r="I111" s="64">
        <f t="shared" si="11"/>
        <v>9.999999999999995E-3</v>
      </c>
      <c r="J111" s="64">
        <f t="shared" si="12"/>
        <v>0.17999999999999997</v>
      </c>
      <c r="K111" s="64">
        <f t="shared" si="13"/>
        <v>0.81</v>
      </c>
      <c r="L111" s="7"/>
    </row>
    <row r="112" spans="1:12" x14ac:dyDescent="0.5">
      <c r="A112">
        <f t="shared" si="15"/>
        <v>108</v>
      </c>
      <c r="B112" s="47">
        <f t="shared" si="14"/>
        <v>0.9</v>
      </c>
      <c r="C112" s="47">
        <f t="shared" si="8"/>
        <v>0</v>
      </c>
      <c r="D112" s="306">
        <v>1</v>
      </c>
      <c r="E112" s="306">
        <v>1</v>
      </c>
      <c r="F112" s="306">
        <v>1</v>
      </c>
      <c r="G112" s="45">
        <f t="shared" si="9"/>
        <v>1</v>
      </c>
      <c r="H112" s="47">
        <f t="shared" si="10"/>
        <v>0.18999999999999995</v>
      </c>
      <c r="I112" s="64">
        <f t="shared" si="11"/>
        <v>9.999999999999995E-3</v>
      </c>
      <c r="J112" s="64">
        <f t="shared" si="12"/>
        <v>0.17999999999999997</v>
      </c>
      <c r="K112" s="64">
        <f t="shared" si="13"/>
        <v>0.81</v>
      </c>
      <c r="L112" s="7"/>
    </row>
    <row r="113" spans="1:12" x14ac:dyDescent="0.5">
      <c r="A113">
        <f t="shared" si="15"/>
        <v>109</v>
      </c>
      <c r="B113" s="47">
        <f t="shared" si="14"/>
        <v>0.9</v>
      </c>
      <c r="C113" s="47">
        <f t="shared" si="8"/>
        <v>0</v>
      </c>
      <c r="D113" s="306">
        <v>1</v>
      </c>
      <c r="E113" s="306">
        <v>1</v>
      </c>
      <c r="F113" s="306">
        <v>1</v>
      </c>
      <c r="G113" s="45">
        <f t="shared" si="9"/>
        <v>1</v>
      </c>
      <c r="H113" s="47">
        <f t="shared" si="10"/>
        <v>0.18999999999999995</v>
      </c>
      <c r="I113" s="64">
        <f t="shared" si="11"/>
        <v>9.999999999999995E-3</v>
      </c>
      <c r="J113" s="64">
        <f t="shared" si="12"/>
        <v>0.17999999999999997</v>
      </c>
      <c r="K113" s="64">
        <f t="shared" si="13"/>
        <v>0.81</v>
      </c>
      <c r="L113" s="7"/>
    </row>
    <row r="114" spans="1:12" x14ac:dyDescent="0.5">
      <c r="A114">
        <f t="shared" si="15"/>
        <v>110</v>
      </c>
      <c r="B114" s="47">
        <f t="shared" si="14"/>
        <v>0.9</v>
      </c>
      <c r="C114" s="47">
        <f t="shared" si="8"/>
        <v>0</v>
      </c>
      <c r="D114" s="306">
        <v>1</v>
      </c>
      <c r="E114" s="306">
        <v>1</v>
      </c>
      <c r="F114" s="306">
        <v>1</v>
      </c>
      <c r="G114" s="45">
        <f t="shared" si="9"/>
        <v>1</v>
      </c>
      <c r="H114" s="47">
        <f t="shared" si="10"/>
        <v>0.18999999999999995</v>
      </c>
      <c r="I114" s="64">
        <f t="shared" si="11"/>
        <v>9.999999999999995E-3</v>
      </c>
      <c r="J114" s="64">
        <f t="shared" si="12"/>
        <v>0.17999999999999997</v>
      </c>
      <c r="K114" s="64">
        <f t="shared" si="13"/>
        <v>0.81</v>
      </c>
      <c r="L114" s="7"/>
    </row>
    <row r="115" spans="1:12" x14ac:dyDescent="0.5">
      <c r="A115">
        <f t="shared" si="15"/>
        <v>111</v>
      </c>
      <c r="B115" s="47">
        <f t="shared" si="14"/>
        <v>0.9</v>
      </c>
      <c r="C115" s="47">
        <f t="shared" si="8"/>
        <v>0</v>
      </c>
      <c r="D115" s="306">
        <v>1</v>
      </c>
      <c r="E115" s="306">
        <v>1</v>
      </c>
      <c r="F115" s="306">
        <v>1</v>
      </c>
      <c r="G115" s="45">
        <f t="shared" si="9"/>
        <v>1</v>
      </c>
      <c r="H115" s="47">
        <f t="shared" si="10"/>
        <v>0.18999999999999995</v>
      </c>
      <c r="I115" s="64">
        <f t="shared" si="11"/>
        <v>9.999999999999995E-3</v>
      </c>
      <c r="J115" s="64">
        <f t="shared" si="12"/>
        <v>0.17999999999999997</v>
      </c>
      <c r="K115" s="64">
        <f t="shared" si="13"/>
        <v>0.81</v>
      </c>
      <c r="L115" s="7"/>
    </row>
    <row r="116" spans="1:12" x14ac:dyDescent="0.5">
      <c r="A116">
        <f t="shared" si="15"/>
        <v>112</v>
      </c>
      <c r="B116" s="47">
        <f t="shared" si="14"/>
        <v>0.9</v>
      </c>
      <c r="C116" s="47">
        <f t="shared" si="8"/>
        <v>0</v>
      </c>
      <c r="D116" s="306">
        <v>1</v>
      </c>
      <c r="E116" s="306">
        <v>1</v>
      </c>
      <c r="F116" s="306">
        <v>1</v>
      </c>
      <c r="G116" s="45">
        <f t="shared" si="9"/>
        <v>1</v>
      </c>
      <c r="H116" s="47">
        <f t="shared" si="10"/>
        <v>0.18999999999999995</v>
      </c>
      <c r="I116" s="64">
        <f t="shared" si="11"/>
        <v>9.999999999999995E-3</v>
      </c>
      <c r="J116" s="64">
        <f t="shared" si="12"/>
        <v>0.17999999999999997</v>
      </c>
      <c r="K116" s="64">
        <f t="shared" si="13"/>
        <v>0.81</v>
      </c>
      <c r="L116" s="7"/>
    </row>
    <row r="117" spans="1:12" x14ac:dyDescent="0.5">
      <c r="A117">
        <f t="shared" si="15"/>
        <v>113</v>
      </c>
      <c r="B117" s="47">
        <f t="shared" si="14"/>
        <v>0.9</v>
      </c>
      <c r="C117" s="47">
        <f t="shared" si="8"/>
        <v>0</v>
      </c>
      <c r="D117" s="306">
        <v>1</v>
      </c>
      <c r="E117" s="306">
        <v>1</v>
      </c>
      <c r="F117" s="306">
        <v>1</v>
      </c>
      <c r="G117" s="45">
        <f t="shared" si="9"/>
        <v>1</v>
      </c>
      <c r="H117" s="47">
        <f t="shared" si="10"/>
        <v>0.18999999999999995</v>
      </c>
      <c r="I117" s="64">
        <f t="shared" si="11"/>
        <v>9.999999999999995E-3</v>
      </c>
      <c r="J117" s="64">
        <f t="shared" si="12"/>
        <v>0.17999999999999997</v>
      </c>
      <c r="K117" s="64">
        <f t="shared" si="13"/>
        <v>0.81</v>
      </c>
      <c r="L117" s="7"/>
    </row>
    <row r="118" spans="1:12" x14ac:dyDescent="0.5">
      <c r="A118">
        <f t="shared" si="15"/>
        <v>114</v>
      </c>
      <c r="B118" s="47">
        <f t="shared" si="14"/>
        <v>0.9</v>
      </c>
      <c r="C118" s="47">
        <f t="shared" si="8"/>
        <v>0</v>
      </c>
      <c r="D118" s="306">
        <v>1</v>
      </c>
      <c r="E118" s="306">
        <v>1</v>
      </c>
      <c r="F118" s="306">
        <v>1</v>
      </c>
      <c r="G118" s="45">
        <f t="shared" si="9"/>
        <v>1</v>
      </c>
      <c r="H118" s="47">
        <f t="shared" si="10"/>
        <v>0.18999999999999995</v>
      </c>
      <c r="I118" s="64">
        <f t="shared" si="11"/>
        <v>9.999999999999995E-3</v>
      </c>
      <c r="J118" s="64">
        <f t="shared" si="12"/>
        <v>0.17999999999999997</v>
      </c>
      <c r="K118" s="64">
        <f t="shared" si="13"/>
        <v>0.81</v>
      </c>
      <c r="L118" s="7"/>
    </row>
    <row r="119" spans="1:12" x14ac:dyDescent="0.5">
      <c r="A119">
        <f t="shared" si="15"/>
        <v>115</v>
      </c>
      <c r="B119" s="47">
        <f t="shared" si="14"/>
        <v>0.9</v>
      </c>
      <c r="C119" s="47">
        <f t="shared" si="8"/>
        <v>0</v>
      </c>
      <c r="D119" s="306">
        <v>1</v>
      </c>
      <c r="E119" s="306">
        <v>1</v>
      </c>
      <c r="F119" s="306">
        <v>1</v>
      </c>
      <c r="G119" s="45">
        <f t="shared" si="9"/>
        <v>1</v>
      </c>
      <c r="H119" s="47">
        <f t="shared" si="10"/>
        <v>0.18999999999999995</v>
      </c>
      <c r="I119" s="64">
        <f t="shared" si="11"/>
        <v>9.999999999999995E-3</v>
      </c>
      <c r="J119" s="64">
        <f t="shared" si="12"/>
        <v>0.17999999999999997</v>
      </c>
      <c r="K119" s="64">
        <f t="shared" si="13"/>
        <v>0.81</v>
      </c>
      <c r="L119" s="7"/>
    </row>
    <row r="120" spans="1:12" x14ac:dyDescent="0.5">
      <c r="A120">
        <f t="shared" si="15"/>
        <v>116</v>
      </c>
      <c r="B120" s="47">
        <f t="shared" si="14"/>
        <v>0.9</v>
      </c>
      <c r="C120" s="47">
        <f t="shared" si="8"/>
        <v>0</v>
      </c>
      <c r="D120" s="306">
        <v>1</v>
      </c>
      <c r="E120" s="306">
        <v>1</v>
      </c>
      <c r="F120" s="306">
        <v>1</v>
      </c>
      <c r="G120" s="45">
        <f t="shared" si="9"/>
        <v>1</v>
      </c>
      <c r="H120" s="47">
        <f t="shared" si="10"/>
        <v>0.18999999999999995</v>
      </c>
      <c r="I120" s="64">
        <f t="shared" si="11"/>
        <v>9.999999999999995E-3</v>
      </c>
      <c r="J120" s="64">
        <f t="shared" si="12"/>
        <v>0.17999999999999997</v>
      </c>
      <c r="K120" s="64">
        <f t="shared" si="13"/>
        <v>0.81</v>
      </c>
      <c r="L120" s="7"/>
    </row>
    <row r="121" spans="1:12" x14ac:dyDescent="0.5">
      <c r="A121">
        <f t="shared" si="15"/>
        <v>117</v>
      </c>
      <c r="B121" s="47">
        <f t="shared" si="14"/>
        <v>0.9</v>
      </c>
      <c r="C121" s="47">
        <f t="shared" si="8"/>
        <v>0</v>
      </c>
      <c r="D121" s="306">
        <v>1</v>
      </c>
      <c r="E121" s="306">
        <v>1</v>
      </c>
      <c r="F121" s="306">
        <v>1</v>
      </c>
      <c r="G121" s="45">
        <f t="shared" si="9"/>
        <v>1</v>
      </c>
      <c r="H121" s="47">
        <f t="shared" si="10"/>
        <v>0.18999999999999995</v>
      </c>
      <c r="I121" s="64">
        <f t="shared" si="11"/>
        <v>9.999999999999995E-3</v>
      </c>
      <c r="J121" s="64">
        <f t="shared" si="12"/>
        <v>0.17999999999999997</v>
      </c>
      <c r="K121" s="64">
        <f t="shared" si="13"/>
        <v>0.81</v>
      </c>
      <c r="L121" s="7"/>
    </row>
    <row r="122" spans="1:12" x14ac:dyDescent="0.5">
      <c r="A122">
        <f t="shared" si="15"/>
        <v>118</v>
      </c>
      <c r="B122" s="47">
        <f t="shared" si="14"/>
        <v>0.9</v>
      </c>
      <c r="C122" s="47">
        <f t="shared" si="8"/>
        <v>0</v>
      </c>
      <c r="D122" s="306">
        <v>1</v>
      </c>
      <c r="E122" s="306">
        <v>1</v>
      </c>
      <c r="F122" s="306">
        <v>1</v>
      </c>
      <c r="G122" s="45">
        <f t="shared" si="9"/>
        <v>1</v>
      </c>
      <c r="H122" s="47">
        <f t="shared" si="10"/>
        <v>0.18999999999999995</v>
      </c>
      <c r="I122" s="64">
        <f t="shared" si="11"/>
        <v>9.999999999999995E-3</v>
      </c>
      <c r="J122" s="64">
        <f t="shared" si="12"/>
        <v>0.17999999999999997</v>
      </c>
      <c r="K122" s="64">
        <f t="shared" si="13"/>
        <v>0.81</v>
      </c>
      <c r="L122" s="7"/>
    </row>
    <row r="123" spans="1:12" x14ac:dyDescent="0.5">
      <c r="A123">
        <f t="shared" si="15"/>
        <v>119</v>
      </c>
      <c r="B123" s="47">
        <f t="shared" si="14"/>
        <v>0.9</v>
      </c>
      <c r="C123" s="47">
        <f t="shared" si="8"/>
        <v>0</v>
      </c>
      <c r="D123" s="306">
        <v>1</v>
      </c>
      <c r="E123" s="306">
        <v>1</v>
      </c>
      <c r="F123" s="306">
        <v>1</v>
      </c>
      <c r="G123" s="45">
        <f t="shared" si="9"/>
        <v>1</v>
      </c>
      <c r="H123" s="47">
        <f t="shared" si="10"/>
        <v>0.18999999999999995</v>
      </c>
      <c r="I123" s="64">
        <f t="shared" si="11"/>
        <v>9.999999999999995E-3</v>
      </c>
      <c r="J123" s="64">
        <f t="shared" si="12"/>
        <v>0.17999999999999997</v>
      </c>
      <c r="K123" s="64">
        <f t="shared" si="13"/>
        <v>0.81</v>
      </c>
      <c r="L123" s="7"/>
    </row>
    <row r="124" spans="1:12" x14ac:dyDescent="0.5">
      <c r="A124">
        <f t="shared" si="15"/>
        <v>120</v>
      </c>
      <c r="B124" s="47">
        <f t="shared" si="14"/>
        <v>0.9</v>
      </c>
      <c r="C124" s="47">
        <f t="shared" si="8"/>
        <v>0</v>
      </c>
      <c r="D124" s="306">
        <v>1</v>
      </c>
      <c r="E124" s="306">
        <v>1</v>
      </c>
      <c r="F124" s="306">
        <v>1</v>
      </c>
      <c r="G124" s="45">
        <f t="shared" si="9"/>
        <v>1</v>
      </c>
      <c r="H124" s="47">
        <f t="shared" si="10"/>
        <v>0.18999999999999995</v>
      </c>
      <c r="I124" s="64">
        <f t="shared" si="11"/>
        <v>9.999999999999995E-3</v>
      </c>
      <c r="J124" s="64">
        <f t="shared" si="12"/>
        <v>0.17999999999999997</v>
      </c>
      <c r="K124" s="64">
        <f t="shared" si="13"/>
        <v>0.81</v>
      </c>
      <c r="L124" s="7"/>
    </row>
    <row r="125" spans="1:12" x14ac:dyDescent="0.5">
      <c r="A125">
        <f t="shared" si="15"/>
        <v>121</v>
      </c>
      <c r="B125" s="47">
        <f t="shared" si="14"/>
        <v>0.9</v>
      </c>
      <c r="C125" s="47">
        <f t="shared" si="8"/>
        <v>0</v>
      </c>
      <c r="D125" s="306">
        <v>1</v>
      </c>
      <c r="E125" s="306">
        <v>1</v>
      </c>
      <c r="F125" s="306">
        <v>1</v>
      </c>
      <c r="G125" s="45">
        <f t="shared" si="9"/>
        <v>1</v>
      </c>
      <c r="H125" s="47">
        <f t="shared" si="10"/>
        <v>0.18999999999999995</v>
      </c>
      <c r="I125" s="64">
        <f t="shared" si="11"/>
        <v>9.999999999999995E-3</v>
      </c>
      <c r="J125" s="64">
        <f t="shared" si="12"/>
        <v>0.17999999999999997</v>
      </c>
      <c r="K125" s="64">
        <f t="shared" si="13"/>
        <v>0.81</v>
      </c>
      <c r="L125" s="7"/>
    </row>
    <row r="126" spans="1:12" x14ac:dyDescent="0.5">
      <c r="A126">
        <f t="shared" si="15"/>
        <v>122</v>
      </c>
      <c r="B126" s="47">
        <f t="shared" si="14"/>
        <v>0.9</v>
      </c>
      <c r="C126" s="47">
        <f t="shared" si="8"/>
        <v>0</v>
      </c>
      <c r="D126" s="306">
        <v>1</v>
      </c>
      <c r="E126" s="306">
        <v>1</v>
      </c>
      <c r="F126" s="306">
        <v>1</v>
      </c>
      <c r="G126" s="45">
        <f t="shared" si="9"/>
        <v>1</v>
      </c>
      <c r="H126" s="47">
        <f t="shared" si="10"/>
        <v>0.18999999999999995</v>
      </c>
      <c r="I126" s="64">
        <f t="shared" si="11"/>
        <v>9.999999999999995E-3</v>
      </c>
      <c r="J126" s="64">
        <f t="shared" si="12"/>
        <v>0.17999999999999997</v>
      </c>
      <c r="K126" s="64">
        <f t="shared" si="13"/>
        <v>0.81</v>
      </c>
      <c r="L126" s="7"/>
    </row>
    <row r="127" spans="1:12" x14ac:dyDescent="0.5">
      <c r="A127">
        <f t="shared" si="15"/>
        <v>123</v>
      </c>
      <c r="B127" s="47">
        <f t="shared" si="14"/>
        <v>0.9</v>
      </c>
      <c r="C127" s="47">
        <f t="shared" si="8"/>
        <v>0</v>
      </c>
      <c r="D127" s="306">
        <v>1</v>
      </c>
      <c r="E127" s="306">
        <v>1</v>
      </c>
      <c r="F127" s="306">
        <v>1</v>
      </c>
      <c r="G127" s="45">
        <f t="shared" si="9"/>
        <v>1</v>
      </c>
      <c r="H127" s="47">
        <f t="shared" si="10"/>
        <v>0.18999999999999995</v>
      </c>
      <c r="I127" s="64">
        <f t="shared" si="11"/>
        <v>9.999999999999995E-3</v>
      </c>
      <c r="J127" s="64">
        <f t="shared" si="12"/>
        <v>0.17999999999999997</v>
      </c>
      <c r="K127" s="64">
        <f t="shared" si="13"/>
        <v>0.81</v>
      </c>
      <c r="L127" s="7"/>
    </row>
    <row r="128" spans="1:12" x14ac:dyDescent="0.5">
      <c r="A128">
        <f t="shared" si="15"/>
        <v>124</v>
      </c>
      <c r="B128" s="47">
        <f t="shared" si="14"/>
        <v>0.9</v>
      </c>
      <c r="C128" s="47">
        <f t="shared" si="8"/>
        <v>0</v>
      </c>
      <c r="D128" s="306">
        <v>1</v>
      </c>
      <c r="E128" s="306">
        <v>1</v>
      </c>
      <c r="F128" s="306">
        <v>1</v>
      </c>
      <c r="G128" s="45">
        <f t="shared" si="9"/>
        <v>1</v>
      </c>
      <c r="H128" s="47">
        <f t="shared" si="10"/>
        <v>0.18999999999999995</v>
      </c>
      <c r="I128" s="64">
        <f t="shared" si="11"/>
        <v>9.999999999999995E-3</v>
      </c>
      <c r="J128" s="64">
        <f t="shared" si="12"/>
        <v>0.17999999999999997</v>
      </c>
      <c r="K128" s="64">
        <f t="shared" si="13"/>
        <v>0.81</v>
      </c>
      <c r="L128" s="7"/>
    </row>
    <row r="129" spans="1:12" x14ac:dyDescent="0.5">
      <c r="A129">
        <f t="shared" si="15"/>
        <v>125</v>
      </c>
      <c r="B129" s="47">
        <f t="shared" si="14"/>
        <v>0.9</v>
      </c>
      <c r="C129" s="47">
        <f t="shared" si="8"/>
        <v>0</v>
      </c>
      <c r="D129" s="306">
        <v>1</v>
      </c>
      <c r="E129" s="306">
        <v>1</v>
      </c>
      <c r="F129" s="306">
        <v>1</v>
      </c>
      <c r="G129" s="45">
        <f t="shared" si="9"/>
        <v>1</v>
      </c>
      <c r="H129" s="47">
        <f t="shared" si="10"/>
        <v>0.18999999999999995</v>
      </c>
      <c r="I129" s="64">
        <f t="shared" si="11"/>
        <v>9.999999999999995E-3</v>
      </c>
      <c r="J129" s="64">
        <f t="shared" si="12"/>
        <v>0.17999999999999997</v>
      </c>
      <c r="K129" s="64">
        <f t="shared" si="13"/>
        <v>0.81</v>
      </c>
      <c r="L129" s="7"/>
    </row>
    <row r="130" spans="1:12" x14ac:dyDescent="0.5">
      <c r="A130">
        <f t="shared" si="15"/>
        <v>126</v>
      </c>
      <c r="B130" s="47">
        <f t="shared" si="14"/>
        <v>0.9</v>
      </c>
      <c r="C130" s="47">
        <f t="shared" si="8"/>
        <v>0</v>
      </c>
      <c r="D130" s="306">
        <v>1</v>
      </c>
      <c r="E130" s="306">
        <v>1</v>
      </c>
      <c r="F130" s="306">
        <v>1</v>
      </c>
      <c r="G130" s="45">
        <f t="shared" si="9"/>
        <v>1</v>
      </c>
      <c r="H130" s="47">
        <f t="shared" si="10"/>
        <v>0.18999999999999995</v>
      </c>
      <c r="I130" s="64">
        <f t="shared" si="11"/>
        <v>9.999999999999995E-3</v>
      </c>
      <c r="J130" s="64">
        <f t="shared" si="12"/>
        <v>0.17999999999999997</v>
      </c>
      <c r="K130" s="64">
        <f t="shared" si="13"/>
        <v>0.81</v>
      </c>
      <c r="L130" s="7"/>
    </row>
    <row r="131" spans="1:12" x14ac:dyDescent="0.5">
      <c r="A131">
        <f t="shared" si="15"/>
        <v>127</v>
      </c>
      <c r="B131" s="47">
        <f t="shared" si="14"/>
        <v>0.9</v>
      </c>
      <c r="C131" s="47">
        <f t="shared" si="8"/>
        <v>0</v>
      </c>
      <c r="D131" s="306">
        <v>1</v>
      </c>
      <c r="E131" s="306">
        <v>1</v>
      </c>
      <c r="F131" s="306">
        <v>1</v>
      </c>
      <c r="G131" s="45">
        <f t="shared" si="9"/>
        <v>1</v>
      </c>
      <c r="H131" s="47">
        <f t="shared" si="10"/>
        <v>0.18999999999999995</v>
      </c>
      <c r="I131" s="64">
        <f t="shared" si="11"/>
        <v>9.999999999999995E-3</v>
      </c>
      <c r="J131" s="64">
        <f t="shared" si="12"/>
        <v>0.17999999999999997</v>
      </c>
      <c r="K131" s="64">
        <f t="shared" si="13"/>
        <v>0.81</v>
      </c>
      <c r="L131" s="7"/>
    </row>
    <row r="132" spans="1:12" x14ac:dyDescent="0.5">
      <c r="A132">
        <f t="shared" si="15"/>
        <v>128</v>
      </c>
      <c r="B132" s="47">
        <f t="shared" si="14"/>
        <v>0.9</v>
      </c>
      <c r="C132" s="47">
        <f t="shared" si="8"/>
        <v>0</v>
      </c>
      <c r="D132" s="306">
        <v>1</v>
      </c>
      <c r="E132" s="306">
        <v>1</v>
      </c>
      <c r="F132" s="306">
        <v>1</v>
      </c>
      <c r="G132" s="45">
        <f t="shared" si="9"/>
        <v>1</v>
      </c>
      <c r="H132" s="47">
        <f t="shared" si="10"/>
        <v>0.18999999999999995</v>
      </c>
      <c r="I132" s="64">
        <f t="shared" si="11"/>
        <v>9.999999999999995E-3</v>
      </c>
      <c r="J132" s="64">
        <f t="shared" si="12"/>
        <v>0.17999999999999997</v>
      </c>
      <c r="K132" s="64">
        <f t="shared" si="13"/>
        <v>0.81</v>
      </c>
      <c r="L132" s="7"/>
    </row>
    <row r="133" spans="1:12" x14ac:dyDescent="0.5">
      <c r="A133">
        <f t="shared" si="15"/>
        <v>129</v>
      </c>
      <c r="B133" s="47">
        <f t="shared" si="14"/>
        <v>0.9</v>
      </c>
      <c r="C133" s="47">
        <f t="shared" ref="C133:C196" si="16">((1-B133)*B133) * ( (B133*(F133 - E133) + (1-B133)*(E133 - D133) )) / G133</f>
        <v>0</v>
      </c>
      <c r="D133" s="306">
        <v>1</v>
      </c>
      <c r="E133" s="306">
        <v>1</v>
      </c>
      <c r="F133" s="306">
        <v>1</v>
      </c>
      <c r="G133" s="45">
        <f t="shared" ref="G133:G196" si="17">(((1-B132)^2)*D133) + (2*(1-B132)*(B132)*E133) + ((B132^2)*F133)</f>
        <v>1</v>
      </c>
      <c r="H133" s="47">
        <f t="shared" ref="H133:H196" si="18">(1-B133)^2 + 2*B133*(1-B133)</f>
        <v>0.18999999999999995</v>
      </c>
      <c r="I133" s="64">
        <f t="shared" ref="I133:I196" si="19">(1-B133)^2</f>
        <v>9.999999999999995E-3</v>
      </c>
      <c r="J133" s="64">
        <f t="shared" ref="J133:J196" si="20">2*B133*(1-B133)</f>
        <v>0.17999999999999997</v>
      </c>
      <c r="K133" s="64">
        <f t="shared" ref="K133:K196" si="21">B133^2</f>
        <v>0.81</v>
      </c>
      <c r="L133" s="7"/>
    </row>
    <row r="134" spans="1:12" x14ac:dyDescent="0.5">
      <c r="A134">
        <f t="shared" si="15"/>
        <v>130</v>
      </c>
      <c r="B134" s="47">
        <f t="shared" ref="B134:B197" si="22">B133 + C133</f>
        <v>0.9</v>
      </c>
      <c r="C134" s="47">
        <f t="shared" si="16"/>
        <v>0</v>
      </c>
      <c r="D134" s="306">
        <v>1</v>
      </c>
      <c r="E134" s="306">
        <v>1</v>
      </c>
      <c r="F134" s="306">
        <v>1</v>
      </c>
      <c r="G134" s="45">
        <f t="shared" si="17"/>
        <v>1</v>
      </c>
      <c r="H134" s="47">
        <f t="shared" si="18"/>
        <v>0.18999999999999995</v>
      </c>
      <c r="I134" s="64">
        <f t="shared" si="19"/>
        <v>9.999999999999995E-3</v>
      </c>
      <c r="J134" s="64">
        <f t="shared" si="20"/>
        <v>0.17999999999999997</v>
      </c>
      <c r="K134" s="64">
        <f t="shared" si="21"/>
        <v>0.81</v>
      </c>
      <c r="L134" s="7"/>
    </row>
    <row r="135" spans="1:12" x14ac:dyDescent="0.5">
      <c r="A135">
        <f t="shared" ref="A135:A198" si="23">A134+1</f>
        <v>131</v>
      </c>
      <c r="B135" s="47">
        <f t="shared" si="22"/>
        <v>0.9</v>
      </c>
      <c r="C135" s="47">
        <f t="shared" si="16"/>
        <v>0</v>
      </c>
      <c r="D135" s="306">
        <v>1</v>
      </c>
      <c r="E135" s="306">
        <v>1</v>
      </c>
      <c r="F135" s="306">
        <v>1</v>
      </c>
      <c r="G135" s="45">
        <f t="shared" si="17"/>
        <v>1</v>
      </c>
      <c r="H135" s="47">
        <f t="shared" si="18"/>
        <v>0.18999999999999995</v>
      </c>
      <c r="I135" s="64">
        <f t="shared" si="19"/>
        <v>9.999999999999995E-3</v>
      </c>
      <c r="J135" s="64">
        <f t="shared" si="20"/>
        <v>0.17999999999999997</v>
      </c>
      <c r="K135" s="64">
        <f t="shared" si="21"/>
        <v>0.81</v>
      </c>
      <c r="L135" s="7"/>
    </row>
    <row r="136" spans="1:12" x14ac:dyDescent="0.5">
      <c r="A136">
        <f t="shared" si="23"/>
        <v>132</v>
      </c>
      <c r="B136" s="47">
        <f t="shared" si="22"/>
        <v>0.9</v>
      </c>
      <c r="C136" s="47">
        <f t="shared" si="16"/>
        <v>0</v>
      </c>
      <c r="D136" s="306">
        <v>1</v>
      </c>
      <c r="E136" s="306">
        <v>1</v>
      </c>
      <c r="F136" s="306">
        <v>1</v>
      </c>
      <c r="G136" s="45">
        <f t="shared" si="17"/>
        <v>1</v>
      </c>
      <c r="H136" s="47">
        <f t="shared" si="18"/>
        <v>0.18999999999999995</v>
      </c>
      <c r="I136" s="64">
        <f t="shared" si="19"/>
        <v>9.999999999999995E-3</v>
      </c>
      <c r="J136" s="64">
        <f t="shared" si="20"/>
        <v>0.17999999999999997</v>
      </c>
      <c r="K136" s="64">
        <f t="shared" si="21"/>
        <v>0.81</v>
      </c>
      <c r="L136" s="7"/>
    </row>
    <row r="137" spans="1:12" x14ac:dyDescent="0.5">
      <c r="A137">
        <f t="shared" si="23"/>
        <v>133</v>
      </c>
      <c r="B137" s="47">
        <f t="shared" si="22"/>
        <v>0.9</v>
      </c>
      <c r="C137" s="47">
        <f t="shared" si="16"/>
        <v>0</v>
      </c>
      <c r="D137" s="306">
        <v>1</v>
      </c>
      <c r="E137" s="306">
        <v>1</v>
      </c>
      <c r="F137" s="306">
        <v>1</v>
      </c>
      <c r="G137" s="45">
        <f t="shared" si="17"/>
        <v>1</v>
      </c>
      <c r="H137" s="47">
        <f t="shared" si="18"/>
        <v>0.18999999999999995</v>
      </c>
      <c r="I137" s="64">
        <f t="shared" si="19"/>
        <v>9.999999999999995E-3</v>
      </c>
      <c r="J137" s="64">
        <f t="shared" si="20"/>
        <v>0.17999999999999997</v>
      </c>
      <c r="K137" s="64">
        <f t="shared" si="21"/>
        <v>0.81</v>
      </c>
      <c r="L137" s="7"/>
    </row>
    <row r="138" spans="1:12" x14ac:dyDescent="0.5">
      <c r="A138">
        <f t="shared" si="23"/>
        <v>134</v>
      </c>
      <c r="B138" s="47">
        <f t="shared" si="22"/>
        <v>0.9</v>
      </c>
      <c r="C138" s="47">
        <f t="shared" si="16"/>
        <v>0</v>
      </c>
      <c r="D138" s="306">
        <v>1</v>
      </c>
      <c r="E138" s="306">
        <v>1</v>
      </c>
      <c r="F138" s="306">
        <v>1</v>
      </c>
      <c r="G138" s="45">
        <f t="shared" si="17"/>
        <v>1</v>
      </c>
      <c r="H138" s="47">
        <f t="shared" si="18"/>
        <v>0.18999999999999995</v>
      </c>
      <c r="I138" s="64">
        <f t="shared" si="19"/>
        <v>9.999999999999995E-3</v>
      </c>
      <c r="J138" s="64">
        <f t="shared" si="20"/>
        <v>0.17999999999999997</v>
      </c>
      <c r="K138" s="64">
        <f t="shared" si="21"/>
        <v>0.81</v>
      </c>
      <c r="L138" s="7"/>
    </row>
    <row r="139" spans="1:12" x14ac:dyDescent="0.5">
      <c r="A139">
        <f t="shared" si="23"/>
        <v>135</v>
      </c>
      <c r="B139" s="47">
        <f t="shared" si="22"/>
        <v>0.9</v>
      </c>
      <c r="C139" s="47">
        <f t="shared" si="16"/>
        <v>0</v>
      </c>
      <c r="D139" s="306">
        <v>1</v>
      </c>
      <c r="E139" s="306">
        <v>1</v>
      </c>
      <c r="F139" s="306">
        <v>1</v>
      </c>
      <c r="G139" s="45">
        <f t="shared" si="17"/>
        <v>1</v>
      </c>
      <c r="H139" s="47">
        <f t="shared" si="18"/>
        <v>0.18999999999999995</v>
      </c>
      <c r="I139" s="64">
        <f t="shared" si="19"/>
        <v>9.999999999999995E-3</v>
      </c>
      <c r="J139" s="64">
        <f t="shared" si="20"/>
        <v>0.17999999999999997</v>
      </c>
      <c r="K139" s="64">
        <f t="shared" si="21"/>
        <v>0.81</v>
      </c>
      <c r="L139" s="7"/>
    </row>
    <row r="140" spans="1:12" x14ac:dyDescent="0.5">
      <c r="A140">
        <f t="shared" si="23"/>
        <v>136</v>
      </c>
      <c r="B140" s="47">
        <f t="shared" si="22"/>
        <v>0.9</v>
      </c>
      <c r="C140" s="47">
        <f t="shared" si="16"/>
        <v>0</v>
      </c>
      <c r="D140" s="306">
        <v>1</v>
      </c>
      <c r="E140" s="306">
        <v>1</v>
      </c>
      <c r="F140" s="306">
        <v>1</v>
      </c>
      <c r="G140" s="45">
        <f t="shared" si="17"/>
        <v>1</v>
      </c>
      <c r="H140" s="47">
        <f t="shared" si="18"/>
        <v>0.18999999999999995</v>
      </c>
      <c r="I140" s="64">
        <f t="shared" si="19"/>
        <v>9.999999999999995E-3</v>
      </c>
      <c r="J140" s="64">
        <f t="shared" si="20"/>
        <v>0.17999999999999997</v>
      </c>
      <c r="K140" s="64">
        <f t="shared" si="21"/>
        <v>0.81</v>
      </c>
      <c r="L140" s="7"/>
    </row>
    <row r="141" spans="1:12" x14ac:dyDescent="0.5">
      <c r="A141">
        <f t="shared" si="23"/>
        <v>137</v>
      </c>
      <c r="B141" s="47">
        <f t="shared" si="22"/>
        <v>0.9</v>
      </c>
      <c r="C141" s="47">
        <f t="shared" si="16"/>
        <v>0</v>
      </c>
      <c r="D141" s="306">
        <v>1</v>
      </c>
      <c r="E141" s="306">
        <v>1</v>
      </c>
      <c r="F141" s="306">
        <v>1</v>
      </c>
      <c r="G141" s="45">
        <f t="shared" si="17"/>
        <v>1</v>
      </c>
      <c r="H141" s="47">
        <f t="shared" si="18"/>
        <v>0.18999999999999995</v>
      </c>
      <c r="I141" s="64">
        <f t="shared" si="19"/>
        <v>9.999999999999995E-3</v>
      </c>
      <c r="J141" s="64">
        <f t="shared" si="20"/>
        <v>0.17999999999999997</v>
      </c>
      <c r="K141" s="64">
        <f t="shared" si="21"/>
        <v>0.81</v>
      </c>
      <c r="L141" s="7"/>
    </row>
    <row r="142" spans="1:12" x14ac:dyDescent="0.5">
      <c r="A142">
        <f t="shared" si="23"/>
        <v>138</v>
      </c>
      <c r="B142" s="47">
        <f t="shared" si="22"/>
        <v>0.9</v>
      </c>
      <c r="C142" s="47">
        <f t="shared" si="16"/>
        <v>0</v>
      </c>
      <c r="D142" s="306">
        <v>1</v>
      </c>
      <c r="E142" s="306">
        <v>1</v>
      </c>
      <c r="F142" s="306">
        <v>1</v>
      </c>
      <c r="G142" s="45">
        <f t="shared" si="17"/>
        <v>1</v>
      </c>
      <c r="H142" s="47">
        <f t="shared" si="18"/>
        <v>0.18999999999999995</v>
      </c>
      <c r="I142" s="64">
        <f t="shared" si="19"/>
        <v>9.999999999999995E-3</v>
      </c>
      <c r="J142" s="64">
        <f t="shared" si="20"/>
        <v>0.17999999999999997</v>
      </c>
      <c r="K142" s="64">
        <f t="shared" si="21"/>
        <v>0.81</v>
      </c>
      <c r="L142" s="7"/>
    </row>
    <row r="143" spans="1:12" x14ac:dyDescent="0.5">
      <c r="A143">
        <f t="shared" si="23"/>
        <v>139</v>
      </c>
      <c r="B143" s="47">
        <f t="shared" si="22"/>
        <v>0.9</v>
      </c>
      <c r="C143" s="47">
        <f t="shared" si="16"/>
        <v>0</v>
      </c>
      <c r="D143" s="306">
        <v>1</v>
      </c>
      <c r="E143" s="306">
        <v>1</v>
      </c>
      <c r="F143" s="306">
        <v>1</v>
      </c>
      <c r="G143" s="45">
        <f t="shared" si="17"/>
        <v>1</v>
      </c>
      <c r="H143" s="47">
        <f t="shared" si="18"/>
        <v>0.18999999999999995</v>
      </c>
      <c r="I143" s="64">
        <f t="shared" si="19"/>
        <v>9.999999999999995E-3</v>
      </c>
      <c r="J143" s="64">
        <f t="shared" si="20"/>
        <v>0.17999999999999997</v>
      </c>
      <c r="K143" s="64">
        <f t="shared" si="21"/>
        <v>0.81</v>
      </c>
      <c r="L143" s="7"/>
    </row>
    <row r="144" spans="1:12" x14ac:dyDescent="0.5">
      <c r="A144">
        <f t="shared" si="23"/>
        <v>140</v>
      </c>
      <c r="B144" s="47">
        <f t="shared" si="22"/>
        <v>0.9</v>
      </c>
      <c r="C144" s="47">
        <f t="shared" si="16"/>
        <v>0</v>
      </c>
      <c r="D144" s="306">
        <v>1</v>
      </c>
      <c r="E144" s="306">
        <v>1</v>
      </c>
      <c r="F144" s="306">
        <v>1</v>
      </c>
      <c r="G144" s="45">
        <f t="shared" si="17"/>
        <v>1</v>
      </c>
      <c r="H144" s="47">
        <f t="shared" si="18"/>
        <v>0.18999999999999995</v>
      </c>
      <c r="I144" s="64">
        <f t="shared" si="19"/>
        <v>9.999999999999995E-3</v>
      </c>
      <c r="J144" s="64">
        <f t="shared" si="20"/>
        <v>0.17999999999999997</v>
      </c>
      <c r="K144" s="64">
        <f t="shared" si="21"/>
        <v>0.81</v>
      </c>
      <c r="L144" s="7"/>
    </row>
    <row r="145" spans="1:12" x14ac:dyDescent="0.5">
      <c r="A145">
        <f t="shared" si="23"/>
        <v>141</v>
      </c>
      <c r="B145" s="47">
        <f t="shared" si="22"/>
        <v>0.9</v>
      </c>
      <c r="C145" s="47">
        <f t="shared" si="16"/>
        <v>0</v>
      </c>
      <c r="D145" s="306">
        <v>1</v>
      </c>
      <c r="E145" s="306">
        <v>1</v>
      </c>
      <c r="F145" s="306">
        <v>1</v>
      </c>
      <c r="G145" s="45">
        <f t="shared" si="17"/>
        <v>1</v>
      </c>
      <c r="H145" s="47">
        <f t="shared" si="18"/>
        <v>0.18999999999999995</v>
      </c>
      <c r="I145" s="64">
        <f t="shared" si="19"/>
        <v>9.999999999999995E-3</v>
      </c>
      <c r="J145" s="64">
        <f t="shared" si="20"/>
        <v>0.17999999999999997</v>
      </c>
      <c r="K145" s="64">
        <f t="shared" si="21"/>
        <v>0.81</v>
      </c>
      <c r="L145" s="7"/>
    </row>
    <row r="146" spans="1:12" x14ac:dyDescent="0.5">
      <c r="A146">
        <f t="shared" si="23"/>
        <v>142</v>
      </c>
      <c r="B146" s="47">
        <f t="shared" si="22"/>
        <v>0.9</v>
      </c>
      <c r="C146" s="47">
        <f t="shared" si="16"/>
        <v>0</v>
      </c>
      <c r="D146" s="306">
        <v>1</v>
      </c>
      <c r="E146" s="306">
        <v>1</v>
      </c>
      <c r="F146" s="306">
        <v>1</v>
      </c>
      <c r="G146" s="45">
        <f t="shared" si="17"/>
        <v>1</v>
      </c>
      <c r="H146" s="47">
        <f t="shared" si="18"/>
        <v>0.18999999999999995</v>
      </c>
      <c r="I146" s="64">
        <f t="shared" si="19"/>
        <v>9.999999999999995E-3</v>
      </c>
      <c r="J146" s="64">
        <f t="shared" si="20"/>
        <v>0.17999999999999997</v>
      </c>
      <c r="K146" s="64">
        <f t="shared" si="21"/>
        <v>0.81</v>
      </c>
      <c r="L146" s="7"/>
    </row>
    <row r="147" spans="1:12" x14ac:dyDescent="0.5">
      <c r="A147">
        <f t="shared" si="23"/>
        <v>143</v>
      </c>
      <c r="B147" s="47">
        <f t="shared" si="22"/>
        <v>0.9</v>
      </c>
      <c r="C147" s="47">
        <f t="shared" si="16"/>
        <v>0</v>
      </c>
      <c r="D147" s="306">
        <v>1</v>
      </c>
      <c r="E147" s="306">
        <v>1</v>
      </c>
      <c r="F147" s="306">
        <v>1</v>
      </c>
      <c r="G147" s="45">
        <f t="shared" si="17"/>
        <v>1</v>
      </c>
      <c r="H147" s="47">
        <f t="shared" si="18"/>
        <v>0.18999999999999995</v>
      </c>
      <c r="I147" s="64">
        <f t="shared" si="19"/>
        <v>9.999999999999995E-3</v>
      </c>
      <c r="J147" s="64">
        <f t="shared" si="20"/>
        <v>0.17999999999999997</v>
      </c>
      <c r="K147" s="64">
        <f t="shared" si="21"/>
        <v>0.81</v>
      </c>
      <c r="L147" s="7"/>
    </row>
    <row r="148" spans="1:12" x14ac:dyDescent="0.5">
      <c r="A148">
        <f t="shared" si="23"/>
        <v>144</v>
      </c>
      <c r="B148" s="47">
        <f t="shared" si="22"/>
        <v>0.9</v>
      </c>
      <c r="C148" s="47">
        <f t="shared" si="16"/>
        <v>0</v>
      </c>
      <c r="D148" s="306">
        <v>1</v>
      </c>
      <c r="E148" s="306">
        <v>1</v>
      </c>
      <c r="F148" s="306">
        <v>1</v>
      </c>
      <c r="G148" s="45">
        <f t="shared" si="17"/>
        <v>1</v>
      </c>
      <c r="H148" s="47">
        <f t="shared" si="18"/>
        <v>0.18999999999999995</v>
      </c>
      <c r="I148" s="64">
        <f t="shared" si="19"/>
        <v>9.999999999999995E-3</v>
      </c>
      <c r="J148" s="64">
        <f t="shared" si="20"/>
        <v>0.17999999999999997</v>
      </c>
      <c r="K148" s="64">
        <f t="shared" si="21"/>
        <v>0.81</v>
      </c>
      <c r="L148" s="7"/>
    </row>
    <row r="149" spans="1:12" x14ac:dyDescent="0.5">
      <c r="A149">
        <f t="shared" si="23"/>
        <v>145</v>
      </c>
      <c r="B149" s="47">
        <f t="shared" si="22"/>
        <v>0.9</v>
      </c>
      <c r="C149" s="47">
        <f t="shared" si="16"/>
        <v>0</v>
      </c>
      <c r="D149" s="306">
        <v>1</v>
      </c>
      <c r="E149" s="306">
        <v>1</v>
      </c>
      <c r="F149" s="306">
        <v>1</v>
      </c>
      <c r="G149" s="45">
        <f t="shared" si="17"/>
        <v>1</v>
      </c>
      <c r="H149" s="47">
        <f t="shared" si="18"/>
        <v>0.18999999999999995</v>
      </c>
      <c r="I149" s="64">
        <f t="shared" si="19"/>
        <v>9.999999999999995E-3</v>
      </c>
      <c r="J149" s="64">
        <f t="shared" si="20"/>
        <v>0.17999999999999997</v>
      </c>
      <c r="K149" s="64">
        <f t="shared" si="21"/>
        <v>0.81</v>
      </c>
      <c r="L149" s="7"/>
    </row>
    <row r="150" spans="1:12" x14ac:dyDescent="0.5">
      <c r="A150">
        <f t="shared" si="23"/>
        <v>146</v>
      </c>
      <c r="B150" s="47">
        <f t="shared" si="22"/>
        <v>0.9</v>
      </c>
      <c r="C150" s="47">
        <f t="shared" si="16"/>
        <v>0</v>
      </c>
      <c r="D150" s="306">
        <v>1</v>
      </c>
      <c r="E150" s="306">
        <v>1</v>
      </c>
      <c r="F150" s="306">
        <v>1</v>
      </c>
      <c r="G150" s="45">
        <f t="shared" si="17"/>
        <v>1</v>
      </c>
      <c r="H150" s="47">
        <f t="shared" si="18"/>
        <v>0.18999999999999995</v>
      </c>
      <c r="I150" s="64">
        <f t="shared" si="19"/>
        <v>9.999999999999995E-3</v>
      </c>
      <c r="J150" s="64">
        <f t="shared" si="20"/>
        <v>0.17999999999999997</v>
      </c>
      <c r="K150" s="64">
        <f t="shared" si="21"/>
        <v>0.81</v>
      </c>
      <c r="L150" s="7"/>
    </row>
    <row r="151" spans="1:12" x14ac:dyDescent="0.5">
      <c r="A151">
        <f t="shared" si="23"/>
        <v>147</v>
      </c>
      <c r="B151" s="47">
        <f t="shared" si="22"/>
        <v>0.9</v>
      </c>
      <c r="C151" s="47">
        <f t="shared" si="16"/>
        <v>0</v>
      </c>
      <c r="D151" s="306">
        <v>1</v>
      </c>
      <c r="E151" s="306">
        <v>1</v>
      </c>
      <c r="F151" s="306">
        <v>1</v>
      </c>
      <c r="G151" s="45">
        <f t="shared" si="17"/>
        <v>1</v>
      </c>
      <c r="H151" s="47">
        <f t="shared" si="18"/>
        <v>0.18999999999999995</v>
      </c>
      <c r="I151" s="64">
        <f t="shared" si="19"/>
        <v>9.999999999999995E-3</v>
      </c>
      <c r="J151" s="64">
        <f t="shared" si="20"/>
        <v>0.17999999999999997</v>
      </c>
      <c r="K151" s="64">
        <f t="shared" si="21"/>
        <v>0.81</v>
      </c>
      <c r="L151" s="7"/>
    </row>
    <row r="152" spans="1:12" x14ac:dyDescent="0.5">
      <c r="A152">
        <f t="shared" si="23"/>
        <v>148</v>
      </c>
      <c r="B152" s="47">
        <f t="shared" si="22"/>
        <v>0.9</v>
      </c>
      <c r="C152" s="47">
        <f t="shared" si="16"/>
        <v>0</v>
      </c>
      <c r="D152" s="306">
        <v>1</v>
      </c>
      <c r="E152" s="306">
        <v>1</v>
      </c>
      <c r="F152" s="306">
        <v>1</v>
      </c>
      <c r="G152" s="45">
        <f t="shared" si="17"/>
        <v>1</v>
      </c>
      <c r="H152" s="47">
        <f t="shared" si="18"/>
        <v>0.18999999999999995</v>
      </c>
      <c r="I152" s="64">
        <f t="shared" si="19"/>
        <v>9.999999999999995E-3</v>
      </c>
      <c r="J152" s="64">
        <f t="shared" si="20"/>
        <v>0.17999999999999997</v>
      </c>
      <c r="K152" s="64">
        <f t="shared" si="21"/>
        <v>0.81</v>
      </c>
      <c r="L152" s="7"/>
    </row>
    <row r="153" spans="1:12" x14ac:dyDescent="0.5">
      <c r="A153">
        <f t="shared" si="23"/>
        <v>149</v>
      </c>
      <c r="B153" s="47">
        <f t="shared" si="22"/>
        <v>0.9</v>
      </c>
      <c r="C153" s="47">
        <f t="shared" si="16"/>
        <v>0</v>
      </c>
      <c r="D153" s="306">
        <v>1</v>
      </c>
      <c r="E153" s="306">
        <v>1</v>
      </c>
      <c r="F153" s="306">
        <v>1</v>
      </c>
      <c r="G153" s="45">
        <f t="shared" si="17"/>
        <v>1</v>
      </c>
      <c r="H153" s="47">
        <f t="shared" si="18"/>
        <v>0.18999999999999995</v>
      </c>
      <c r="I153" s="64">
        <f t="shared" si="19"/>
        <v>9.999999999999995E-3</v>
      </c>
      <c r="J153" s="64">
        <f t="shared" si="20"/>
        <v>0.17999999999999997</v>
      </c>
      <c r="K153" s="64">
        <f t="shared" si="21"/>
        <v>0.81</v>
      </c>
      <c r="L153" s="7"/>
    </row>
    <row r="154" spans="1:12" x14ac:dyDescent="0.5">
      <c r="A154">
        <f t="shared" si="23"/>
        <v>150</v>
      </c>
      <c r="B154" s="47">
        <f t="shared" si="22"/>
        <v>0.9</v>
      </c>
      <c r="C154" s="47">
        <f t="shared" si="16"/>
        <v>0</v>
      </c>
      <c r="D154" s="306">
        <v>1</v>
      </c>
      <c r="E154" s="306">
        <v>1</v>
      </c>
      <c r="F154" s="306">
        <v>1</v>
      </c>
      <c r="G154" s="45">
        <f t="shared" si="17"/>
        <v>1</v>
      </c>
      <c r="H154" s="47">
        <f t="shared" si="18"/>
        <v>0.18999999999999995</v>
      </c>
      <c r="I154" s="64">
        <f t="shared" si="19"/>
        <v>9.999999999999995E-3</v>
      </c>
      <c r="J154" s="64">
        <f t="shared" si="20"/>
        <v>0.17999999999999997</v>
      </c>
      <c r="K154" s="64">
        <f t="shared" si="21"/>
        <v>0.81</v>
      </c>
      <c r="L154" s="7"/>
    </row>
    <row r="155" spans="1:12" x14ac:dyDescent="0.5">
      <c r="A155">
        <f t="shared" si="23"/>
        <v>151</v>
      </c>
      <c r="B155" s="47">
        <f t="shared" si="22"/>
        <v>0.9</v>
      </c>
      <c r="C155" s="47">
        <f t="shared" si="16"/>
        <v>0</v>
      </c>
      <c r="D155" s="306">
        <v>1</v>
      </c>
      <c r="E155" s="306">
        <v>1</v>
      </c>
      <c r="F155" s="306">
        <v>1</v>
      </c>
      <c r="G155" s="45">
        <f t="shared" si="17"/>
        <v>1</v>
      </c>
      <c r="H155" s="47">
        <f t="shared" si="18"/>
        <v>0.18999999999999995</v>
      </c>
      <c r="I155" s="64">
        <f t="shared" si="19"/>
        <v>9.999999999999995E-3</v>
      </c>
      <c r="J155" s="64">
        <f t="shared" si="20"/>
        <v>0.17999999999999997</v>
      </c>
      <c r="K155" s="64">
        <f t="shared" si="21"/>
        <v>0.81</v>
      </c>
      <c r="L155" s="7"/>
    </row>
    <row r="156" spans="1:12" x14ac:dyDescent="0.5">
      <c r="A156">
        <f t="shared" si="23"/>
        <v>152</v>
      </c>
      <c r="B156" s="47">
        <f t="shared" si="22"/>
        <v>0.9</v>
      </c>
      <c r="C156" s="47">
        <f t="shared" si="16"/>
        <v>0</v>
      </c>
      <c r="D156" s="306">
        <v>1</v>
      </c>
      <c r="E156" s="306">
        <v>1</v>
      </c>
      <c r="F156" s="306">
        <v>1</v>
      </c>
      <c r="G156" s="45">
        <f t="shared" si="17"/>
        <v>1</v>
      </c>
      <c r="H156" s="47">
        <f t="shared" si="18"/>
        <v>0.18999999999999995</v>
      </c>
      <c r="I156" s="64">
        <f t="shared" si="19"/>
        <v>9.999999999999995E-3</v>
      </c>
      <c r="J156" s="64">
        <f t="shared" si="20"/>
        <v>0.17999999999999997</v>
      </c>
      <c r="K156" s="64">
        <f t="shared" si="21"/>
        <v>0.81</v>
      </c>
      <c r="L156" s="7"/>
    </row>
    <row r="157" spans="1:12" x14ac:dyDescent="0.5">
      <c r="A157">
        <f t="shared" si="23"/>
        <v>153</v>
      </c>
      <c r="B157" s="47">
        <f t="shared" si="22"/>
        <v>0.9</v>
      </c>
      <c r="C157" s="47">
        <f t="shared" si="16"/>
        <v>0</v>
      </c>
      <c r="D157" s="306">
        <v>1</v>
      </c>
      <c r="E157" s="306">
        <v>1</v>
      </c>
      <c r="F157" s="306">
        <v>1</v>
      </c>
      <c r="G157" s="45">
        <f t="shared" si="17"/>
        <v>1</v>
      </c>
      <c r="H157" s="47">
        <f t="shared" si="18"/>
        <v>0.18999999999999995</v>
      </c>
      <c r="I157" s="64">
        <f t="shared" si="19"/>
        <v>9.999999999999995E-3</v>
      </c>
      <c r="J157" s="64">
        <f t="shared" si="20"/>
        <v>0.17999999999999997</v>
      </c>
      <c r="K157" s="64">
        <f t="shared" si="21"/>
        <v>0.81</v>
      </c>
      <c r="L157" s="7"/>
    </row>
    <row r="158" spans="1:12" x14ac:dyDescent="0.5">
      <c r="A158">
        <f t="shared" si="23"/>
        <v>154</v>
      </c>
      <c r="B158" s="47">
        <f t="shared" si="22"/>
        <v>0.9</v>
      </c>
      <c r="C158" s="47">
        <f t="shared" si="16"/>
        <v>0</v>
      </c>
      <c r="D158" s="306">
        <v>1</v>
      </c>
      <c r="E158" s="306">
        <v>1</v>
      </c>
      <c r="F158" s="306">
        <v>1</v>
      </c>
      <c r="G158" s="45">
        <f t="shared" si="17"/>
        <v>1</v>
      </c>
      <c r="H158" s="47">
        <f t="shared" si="18"/>
        <v>0.18999999999999995</v>
      </c>
      <c r="I158" s="64">
        <f t="shared" si="19"/>
        <v>9.999999999999995E-3</v>
      </c>
      <c r="J158" s="64">
        <f t="shared" si="20"/>
        <v>0.17999999999999997</v>
      </c>
      <c r="K158" s="64">
        <f t="shared" si="21"/>
        <v>0.81</v>
      </c>
      <c r="L158" s="7"/>
    </row>
    <row r="159" spans="1:12" x14ac:dyDescent="0.5">
      <c r="A159">
        <f t="shared" si="23"/>
        <v>155</v>
      </c>
      <c r="B159" s="47">
        <f t="shared" si="22"/>
        <v>0.9</v>
      </c>
      <c r="C159" s="47">
        <f t="shared" si="16"/>
        <v>0</v>
      </c>
      <c r="D159" s="306">
        <v>1</v>
      </c>
      <c r="E159" s="306">
        <v>1</v>
      </c>
      <c r="F159" s="306">
        <v>1</v>
      </c>
      <c r="G159" s="45">
        <f t="shared" si="17"/>
        <v>1</v>
      </c>
      <c r="H159" s="47">
        <f t="shared" si="18"/>
        <v>0.18999999999999995</v>
      </c>
      <c r="I159" s="64">
        <f t="shared" si="19"/>
        <v>9.999999999999995E-3</v>
      </c>
      <c r="J159" s="64">
        <f t="shared" si="20"/>
        <v>0.17999999999999997</v>
      </c>
      <c r="K159" s="64">
        <f t="shared" si="21"/>
        <v>0.81</v>
      </c>
      <c r="L159" s="7"/>
    </row>
    <row r="160" spans="1:12" x14ac:dyDescent="0.5">
      <c r="A160">
        <f t="shared" si="23"/>
        <v>156</v>
      </c>
      <c r="B160" s="47">
        <f t="shared" si="22"/>
        <v>0.9</v>
      </c>
      <c r="C160" s="47">
        <f t="shared" si="16"/>
        <v>0</v>
      </c>
      <c r="D160" s="306">
        <v>1</v>
      </c>
      <c r="E160" s="306">
        <v>1</v>
      </c>
      <c r="F160" s="306">
        <v>1</v>
      </c>
      <c r="G160" s="45">
        <f t="shared" si="17"/>
        <v>1</v>
      </c>
      <c r="H160" s="47">
        <f t="shared" si="18"/>
        <v>0.18999999999999995</v>
      </c>
      <c r="I160" s="64">
        <f t="shared" si="19"/>
        <v>9.999999999999995E-3</v>
      </c>
      <c r="J160" s="64">
        <f t="shared" si="20"/>
        <v>0.17999999999999997</v>
      </c>
      <c r="K160" s="64">
        <f t="shared" si="21"/>
        <v>0.81</v>
      </c>
      <c r="L160" s="7"/>
    </row>
    <row r="161" spans="1:12" x14ac:dyDescent="0.5">
      <c r="A161">
        <f t="shared" si="23"/>
        <v>157</v>
      </c>
      <c r="B161" s="47">
        <f t="shared" si="22"/>
        <v>0.9</v>
      </c>
      <c r="C161" s="47">
        <f t="shared" si="16"/>
        <v>0</v>
      </c>
      <c r="D161" s="306">
        <v>1</v>
      </c>
      <c r="E161" s="306">
        <v>1</v>
      </c>
      <c r="F161" s="306">
        <v>1</v>
      </c>
      <c r="G161" s="45">
        <f t="shared" si="17"/>
        <v>1</v>
      </c>
      <c r="H161" s="47">
        <f t="shared" si="18"/>
        <v>0.18999999999999995</v>
      </c>
      <c r="I161" s="64">
        <f t="shared" si="19"/>
        <v>9.999999999999995E-3</v>
      </c>
      <c r="J161" s="64">
        <f t="shared" si="20"/>
        <v>0.17999999999999997</v>
      </c>
      <c r="K161" s="64">
        <f t="shared" si="21"/>
        <v>0.81</v>
      </c>
      <c r="L161" s="7"/>
    </row>
    <row r="162" spans="1:12" x14ac:dyDescent="0.5">
      <c r="A162">
        <f t="shared" si="23"/>
        <v>158</v>
      </c>
      <c r="B162" s="47">
        <f t="shared" si="22"/>
        <v>0.9</v>
      </c>
      <c r="C162" s="47">
        <f t="shared" si="16"/>
        <v>0</v>
      </c>
      <c r="D162" s="306">
        <v>1</v>
      </c>
      <c r="E162" s="306">
        <v>1</v>
      </c>
      <c r="F162" s="306">
        <v>1</v>
      </c>
      <c r="G162" s="45">
        <f t="shared" si="17"/>
        <v>1</v>
      </c>
      <c r="H162" s="47">
        <f t="shared" si="18"/>
        <v>0.18999999999999995</v>
      </c>
      <c r="I162" s="64">
        <f t="shared" si="19"/>
        <v>9.999999999999995E-3</v>
      </c>
      <c r="J162" s="64">
        <f t="shared" si="20"/>
        <v>0.17999999999999997</v>
      </c>
      <c r="K162" s="64">
        <f t="shared" si="21"/>
        <v>0.81</v>
      </c>
      <c r="L162" s="7"/>
    </row>
    <row r="163" spans="1:12" x14ac:dyDescent="0.5">
      <c r="A163">
        <f t="shared" si="23"/>
        <v>159</v>
      </c>
      <c r="B163" s="47">
        <f t="shared" si="22"/>
        <v>0.9</v>
      </c>
      <c r="C163" s="47">
        <f t="shared" si="16"/>
        <v>0</v>
      </c>
      <c r="D163" s="306">
        <v>1</v>
      </c>
      <c r="E163" s="306">
        <v>1</v>
      </c>
      <c r="F163" s="306">
        <v>1</v>
      </c>
      <c r="G163" s="45">
        <f t="shared" si="17"/>
        <v>1</v>
      </c>
      <c r="H163" s="47">
        <f t="shared" si="18"/>
        <v>0.18999999999999995</v>
      </c>
      <c r="I163" s="64">
        <f t="shared" si="19"/>
        <v>9.999999999999995E-3</v>
      </c>
      <c r="J163" s="64">
        <f t="shared" si="20"/>
        <v>0.17999999999999997</v>
      </c>
      <c r="K163" s="64">
        <f t="shared" si="21"/>
        <v>0.81</v>
      </c>
      <c r="L163" s="7"/>
    </row>
    <row r="164" spans="1:12" x14ac:dyDescent="0.5">
      <c r="A164">
        <f t="shared" si="23"/>
        <v>160</v>
      </c>
      <c r="B164" s="47">
        <f t="shared" si="22"/>
        <v>0.9</v>
      </c>
      <c r="C164" s="47">
        <f t="shared" si="16"/>
        <v>0</v>
      </c>
      <c r="D164" s="306">
        <v>1</v>
      </c>
      <c r="E164" s="306">
        <v>1</v>
      </c>
      <c r="F164" s="306">
        <v>1</v>
      </c>
      <c r="G164" s="45">
        <f t="shared" si="17"/>
        <v>1</v>
      </c>
      <c r="H164" s="47">
        <f t="shared" si="18"/>
        <v>0.18999999999999995</v>
      </c>
      <c r="I164" s="64">
        <f t="shared" si="19"/>
        <v>9.999999999999995E-3</v>
      </c>
      <c r="J164" s="64">
        <f t="shared" si="20"/>
        <v>0.17999999999999997</v>
      </c>
      <c r="K164" s="64">
        <f t="shared" si="21"/>
        <v>0.81</v>
      </c>
      <c r="L164" s="7"/>
    </row>
    <row r="165" spans="1:12" x14ac:dyDescent="0.5">
      <c r="A165">
        <f t="shared" si="23"/>
        <v>161</v>
      </c>
      <c r="B165" s="47">
        <f t="shared" si="22"/>
        <v>0.9</v>
      </c>
      <c r="C165" s="47">
        <f t="shared" si="16"/>
        <v>0</v>
      </c>
      <c r="D165" s="306">
        <v>1</v>
      </c>
      <c r="E165" s="306">
        <v>1</v>
      </c>
      <c r="F165" s="306">
        <v>1</v>
      </c>
      <c r="G165" s="45">
        <f t="shared" si="17"/>
        <v>1</v>
      </c>
      <c r="H165" s="47">
        <f t="shared" si="18"/>
        <v>0.18999999999999995</v>
      </c>
      <c r="I165" s="64">
        <f t="shared" si="19"/>
        <v>9.999999999999995E-3</v>
      </c>
      <c r="J165" s="64">
        <f t="shared" si="20"/>
        <v>0.17999999999999997</v>
      </c>
      <c r="K165" s="64">
        <f t="shared" si="21"/>
        <v>0.81</v>
      </c>
      <c r="L165" s="7"/>
    </row>
    <row r="166" spans="1:12" x14ac:dyDescent="0.5">
      <c r="A166">
        <f t="shared" si="23"/>
        <v>162</v>
      </c>
      <c r="B166" s="47">
        <f t="shared" si="22"/>
        <v>0.9</v>
      </c>
      <c r="C166" s="47">
        <f t="shared" si="16"/>
        <v>0</v>
      </c>
      <c r="D166" s="306">
        <v>1</v>
      </c>
      <c r="E166" s="306">
        <v>1</v>
      </c>
      <c r="F166" s="306">
        <v>1</v>
      </c>
      <c r="G166" s="45">
        <f t="shared" si="17"/>
        <v>1</v>
      </c>
      <c r="H166" s="47">
        <f t="shared" si="18"/>
        <v>0.18999999999999995</v>
      </c>
      <c r="I166" s="64">
        <f t="shared" si="19"/>
        <v>9.999999999999995E-3</v>
      </c>
      <c r="J166" s="64">
        <f t="shared" si="20"/>
        <v>0.17999999999999997</v>
      </c>
      <c r="K166" s="64">
        <f t="shared" si="21"/>
        <v>0.81</v>
      </c>
      <c r="L166" s="7"/>
    </row>
    <row r="167" spans="1:12" x14ac:dyDescent="0.5">
      <c r="A167">
        <f t="shared" si="23"/>
        <v>163</v>
      </c>
      <c r="B167" s="47">
        <f t="shared" si="22"/>
        <v>0.9</v>
      </c>
      <c r="C167" s="47">
        <f t="shared" si="16"/>
        <v>0</v>
      </c>
      <c r="D167" s="306">
        <v>1</v>
      </c>
      <c r="E167" s="306">
        <v>1</v>
      </c>
      <c r="F167" s="306">
        <v>1</v>
      </c>
      <c r="G167" s="45">
        <f t="shared" si="17"/>
        <v>1</v>
      </c>
      <c r="H167" s="47">
        <f t="shared" si="18"/>
        <v>0.18999999999999995</v>
      </c>
      <c r="I167" s="64">
        <f t="shared" si="19"/>
        <v>9.999999999999995E-3</v>
      </c>
      <c r="J167" s="64">
        <f t="shared" si="20"/>
        <v>0.17999999999999997</v>
      </c>
      <c r="K167" s="64">
        <f t="shared" si="21"/>
        <v>0.81</v>
      </c>
      <c r="L167" s="7"/>
    </row>
    <row r="168" spans="1:12" x14ac:dyDescent="0.5">
      <c r="A168">
        <f t="shared" si="23"/>
        <v>164</v>
      </c>
      <c r="B168" s="47">
        <f t="shared" si="22"/>
        <v>0.9</v>
      </c>
      <c r="C168" s="47">
        <f t="shared" si="16"/>
        <v>0</v>
      </c>
      <c r="D168" s="306">
        <v>1</v>
      </c>
      <c r="E168" s="306">
        <v>1</v>
      </c>
      <c r="F168" s="306">
        <v>1</v>
      </c>
      <c r="G168" s="45">
        <f t="shared" si="17"/>
        <v>1</v>
      </c>
      <c r="H168" s="47">
        <f t="shared" si="18"/>
        <v>0.18999999999999995</v>
      </c>
      <c r="I168" s="64">
        <f t="shared" si="19"/>
        <v>9.999999999999995E-3</v>
      </c>
      <c r="J168" s="64">
        <f t="shared" si="20"/>
        <v>0.17999999999999997</v>
      </c>
      <c r="K168" s="64">
        <f t="shared" si="21"/>
        <v>0.81</v>
      </c>
      <c r="L168" s="7"/>
    </row>
    <row r="169" spans="1:12" x14ac:dyDescent="0.5">
      <c r="A169" s="1">
        <f t="shared" si="23"/>
        <v>165</v>
      </c>
      <c r="B169" s="65">
        <f t="shared" si="22"/>
        <v>0.9</v>
      </c>
      <c r="C169" s="65">
        <f t="shared" si="16"/>
        <v>0</v>
      </c>
      <c r="D169" s="306">
        <v>1</v>
      </c>
      <c r="E169" s="306">
        <v>1</v>
      </c>
      <c r="F169" s="306">
        <v>1</v>
      </c>
      <c r="G169" s="45">
        <f t="shared" si="17"/>
        <v>1</v>
      </c>
      <c r="H169" s="47">
        <f t="shared" si="18"/>
        <v>0.18999999999999995</v>
      </c>
      <c r="I169" s="64">
        <f t="shared" si="19"/>
        <v>9.999999999999995E-3</v>
      </c>
      <c r="J169" s="64">
        <f t="shared" si="20"/>
        <v>0.17999999999999997</v>
      </c>
      <c r="K169" s="64">
        <f t="shared" si="21"/>
        <v>0.81</v>
      </c>
      <c r="L169" s="7"/>
    </row>
    <row r="170" spans="1:12" x14ac:dyDescent="0.5">
      <c r="A170">
        <f t="shared" si="23"/>
        <v>166</v>
      </c>
      <c r="B170" s="47">
        <f t="shared" si="22"/>
        <v>0.9</v>
      </c>
      <c r="C170" s="47">
        <f t="shared" si="16"/>
        <v>0</v>
      </c>
      <c r="D170" s="306">
        <v>1</v>
      </c>
      <c r="E170" s="306">
        <v>1</v>
      </c>
      <c r="F170" s="306">
        <v>1</v>
      </c>
      <c r="G170" s="45">
        <f t="shared" si="17"/>
        <v>1</v>
      </c>
      <c r="H170" s="47">
        <f t="shared" si="18"/>
        <v>0.18999999999999995</v>
      </c>
      <c r="I170" s="64">
        <f t="shared" si="19"/>
        <v>9.999999999999995E-3</v>
      </c>
      <c r="J170" s="64">
        <f t="shared" si="20"/>
        <v>0.17999999999999997</v>
      </c>
      <c r="K170" s="64">
        <f t="shared" si="21"/>
        <v>0.81</v>
      </c>
      <c r="L170" s="7"/>
    </row>
    <row r="171" spans="1:12" x14ac:dyDescent="0.5">
      <c r="A171">
        <f t="shared" si="23"/>
        <v>167</v>
      </c>
      <c r="B171" s="47">
        <f t="shared" si="22"/>
        <v>0.9</v>
      </c>
      <c r="C171" s="47">
        <f t="shared" si="16"/>
        <v>0</v>
      </c>
      <c r="D171" s="306">
        <v>1</v>
      </c>
      <c r="E171" s="306">
        <v>1</v>
      </c>
      <c r="F171" s="306">
        <v>1</v>
      </c>
      <c r="G171" s="45">
        <f t="shared" si="17"/>
        <v>1</v>
      </c>
      <c r="H171" s="47">
        <f t="shared" si="18"/>
        <v>0.18999999999999995</v>
      </c>
      <c r="I171" s="64">
        <f t="shared" si="19"/>
        <v>9.999999999999995E-3</v>
      </c>
      <c r="J171" s="64">
        <f t="shared" si="20"/>
        <v>0.17999999999999997</v>
      </c>
      <c r="K171" s="64">
        <f t="shared" si="21"/>
        <v>0.81</v>
      </c>
      <c r="L171" s="7"/>
    </row>
    <row r="172" spans="1:12" x14ac:dyDescent="0.5">
      <c r="A172">
        <f t="shared" si="23"/>
        <v>168</v>
      </c>
      <c r="B172" s="47">
        <f t="shared" si="22"/>
        <v>0.9</v>
      </c>
      <c r="C172" s="47">
        <f t="shared" si="16"/>
        <v>0</v>
      </c>
      <c r="D172" s="306">
        <v>1</v>
      </c>
      <c r="E172" s="306">
        <v>1</v>
      </c>
      <c r="F172" s="306">
        <v>1</v>
      </c>
      <c r="G172" s="45">
        <f t="shared" si="17"/>
        <v>1</v>
      </c>
      <c r="H172" s="47">
        <f t="shared" si="18"/>
        <v>0.18999999999999995</v>
      </c>
      <c r="I172" s="64">
        <f t="shared" si="19"/>
        <v>9.999999999999995E-3</v>
      </c>
      <c r="J172" s="64">
        <f t="shared" si="20"/>
        <v>0.17999999999999997</v>
      </c>
      <c r="K172" s="64">
        <f t="shared" si="21"/>
        <v>0.81</v>
      </c>
      <c r="L172" s="7"/>
    </row>
    <row r="173" spans="1:12" x14ac:dyDescent="0.5">
      <c r="A173">
        <f t="shared" si="23"/>
        <v>169</v>
      </c>
      <c r="B173" s="47">
        <f t="shared" si="22"/>
        <v>0.9</v>
      </c>
      <c r="C173" s="47">
        <f t="shared" si="16"/>
        <v>0</v>
      </c>
      <c r="D173" s="306">
        <v>1</v>
      </c>
      <c r="E173" s="306">
        <v>1</v>
      </c>
      <c r="F173" s="306">
        <v>1</v>
      </c>
      <c r="G173" s="45">
        <f t="shared" si="17"/>
        <v>1</v>
      </c>
      <c r="H173" s="47">
        <f t="shared" si="18"/>
        <v>0.18999999999999995</v>
      </c>
      <c r="I173" s="64">
        <f t="shared" si="19"/>
        <v>9.999999999999995E-3</v>
      </c>
      <c r="J173" s="64">
        <f t="shared" si="20"/>
        <v>0.17999999999999997</v>
      </c>
      <c r="K173" s="64">
        <f t="shared" si="21"/>
        <v>0.81</v>
      </c>
      <c r="L173" s="7"/>
    </row>
    <row r="174" spans="1:12" x14ac:dyDescent="0.5">
      <c r="A174">
        <f t="shared" si="23"/>
        <v>170</v>
      </c>
      <c r="B174" s="47">
        <f t="shared" si="22"/>
        <v>0.9</v>
      </c>
      <c r="C174" s="47">
        <f t="shared" si="16"/>
        <v>0</v>
      </c>
      <c r="D174" s="306">
        <v>1</v>
      </c>
      <c r="E174" s="306">
        <v>1</v>
      </c>
      <c r="F174" s="306">
        <v>1</v>
      </c>
      <c r="G174" s="45">
        <f t="shared" si="17"/>
        <v>1</v>
      </c>
      <c r="H174" s="47">
        <f t="shared" si="18"/>
        <v>0.18999999999999995</v>
      </c>
      <c r="I174" s="64">
        <f t="shared" si="19"/>
        <v>9.999999999999995E-3</v>
      </c>
      <c r="J174" s="64">
        <f t="shared" si="20"/>
        <v>0.17999999999999997</v>
      </c>
      <c r="K174" s="64">
        <f t="shared" si="21"/>
        <v>0.81</v>
      </c>
      <c r="L174" s="7"/>
    </row>
    <row r="175" spans="1:12" x14ac:dyDescent="0.5">
      <c r="A175">
        <f t="shared" si="23"/>
        <v>171</v>
      </c>
      <c r="B175" s="47">
        <f t="shared" si="22"/>
        <v>0.9</v>
      </c>
      <c r="C175" s="47">
        <f t="shared" si="16"/>
        <v>0</v>
      </c>
      <c r="D175" s="306">
        <v>1</v>
      </c>
      <c r="E175" s="306">
        <v>1</v>
      </c>
      <c r="F175" s="306">
        <v>1</v>
      </c>
      <c r="G175" s="45">
        <f t="shared" si="17"/>
        <v>1</v>
      </c>
      <c r="H175" s="47">
        <f t="shared" si="18"/>
        <v>0.18999999999999995</v>
      </c>
      <c r="I175" s="64">
        <f t="shared" si="19"/>
        <v>9.999999999999995E-3</v>
      </c>
      <c r="J175" s="64">
        <f t="shared" si="20"/>
        <v>0.17999999999999997</v>
      </c>
      <c r="K175" s="64">
        <f t="shared" si="21"/>
        <v>0.81</v>
      </c>
      <c r="L175" s="7"/>
    </row>
    <row r="176" spans="1:12" x14ac:dyDescent="0.5">
      <c r="A176">
        <f t="shared" si="23"/>
        <v>172</v>
      </c>
      <c r="B176" s="47">
        <f t="shared" si="22"/>
        <v>0.9</v>
      </c>
      <c r="C176" s="47">
        <f t="shared" si="16"/>
        <v>0</v>
      </c>
      <c r="D176" s="306">
        <v>1</v>
      </c>
      <c r="E176" s="306">
        <v>1</v>
      </c>
      <c r="F176" s="306">
        <v>1</v>
      </c>
      <c r="G176" s="45">
        <f t="shared" si="17"/>
        <v>1</v>
      </c>
      <c r="H176" s="47">
        <f t="shared" si="18"/>
        <v>0.18999999999999995</v>
      </c>
      <c r="I176" s="64">
        <f t="shared" si="19"/>
        <v>9.999999999999995E-3</v>
      </c>
      <c r="J176" s="64">
        <f t="shared" si="20"/>
        <v>0.17999999999999997</v>
      </c>
      <c r="K176" s="64">
        <f t="shared" si="21"/>
        <v>0.81</v>
      </c>
      <c r="L176" s="7"/>
    </row>
    <row r="177" spans="1:12" x14ac:dyDescent="0.5">
      <c r="A177">
        <f t="shared" si="23"/>
        <v>173</v>
      </c>
      <c r="B177" s="47">
        <f t="shared" si="22"/>
        <v>0.9</v>
      </c>
      <c r="C177" s="47">
        <f t="shared" si="16"/>
        <v>0</v>
      </c>
      <c r="D177" s="306">
        <v>1</v>
      </c>
      <c r="E177" s="306">
        <v>1</v>
      </c>
      <c r="F177" s="306">
        <v>1</v>
      </c>
      <c r="G177" s="45">
        <f t="shared" si="17"/>
        <v>1</v>
      </c>
      <c r="H177" s="47">
        <f t="shared" si="18"/>
        <v>0.18999999999999995</v>
      </c>
      <c r="I177" s="64">
        <f t="shared" si="19"/>
        <v>9.999999999999995E-3</v>
      </c>
      <c r="J177" s="64">
        <f t="shared" si="20"/>
        <v>0.17999999999999997</v>
      </c>
      <c r="K177" s="64">
        <f t="shared" si="21"/>
        <v>0.81</v>
      </c>
      <c r="L177" s="7"/>
    </row>
    <row r="178" spans="1:12" x14ac:dyDescent="0.5">
      <c r="A178">
        <f t="shared" si="23"/>
        <v>174</v>
      </c>
      <c r="B178" s="47">
        <f t="shared" si="22"/>
        <v>0.9</v>
      </c>
      <c r="C178" s="47">
        <f t="shared" si="16"/>
        <v>0</v>
      </c>
      <c r="D178" s="306">
        <v>1</v>
      </c>
      <c r="E178" s="306">
        <v>1</v>
      </c>
      <c r="F178" s="306">
        <v>1</v>
      </c>
      <c r="G178" s="45">
        <f t="shared" si="17"/>
        <v>1</v>
      </c>
      <c r="H178" s="47">
        <f t="shared" si="18"/>
        <v>0.18999999999999995</v>
      </c>
      <c r="I178" s="64">
        <f t="shared" si="19"/>
        <v>9.999999999999995E-3</v>
      </c>
      <c r="J178" s="64">
        <f t="shared" si="20"/>
        <v>0.17999999999999997</v>
      </c>
      <c r="K178" s="64">
        <f t="shared" si="21"/>
        <v>0.81</v>
      </c>
      <c r="L178" s="7"/>
    </row>
    <row r="179" spans="1:12" x14ac:dyDescent="0.5">
      <c r="A179">
        <f t="shared" si="23"/>
        <v>175</v>
      </c>
      <c r="B179" s="47">
        <f t="shared" si="22"/>
        <v>0.9</v>
      </c>
      <c r="C179" s="47">
        <f t="shared" si="16"/>
        <v>0</v>
      </c>
      <c r="D179" s="306">
        <v>1</v>
      </c>
      <c r="E179" s="306">
        <v>1</v>
      </c>
      <c r="F179" s="306">
        <v>1</v>
      </c>
      <c r="G179" s="45">
        <f t="shared" si="17"/>
        <v>1</v>
      </c>
      <c r="H179" s="47">
        <f t="shared" si="18"/>
        <v>0.18999999999999995</v>
      </c>
      <c r="I179" s="64">
        <f t="shared" si="19"/>
        <v>9.999999999999995E-3</v>
      </c>
      <c r="J179" s="64">
        <f t="shared" si="20"/>
        <v>0.17999999999999997</v>
      </c>
      <c r="K179" s="64">
        <f t="shared" si="21"/>
        <v>0.81</v>
      </c>
      <c r="L179" s="7"/>
    </row>
    <row r="180" spans="1:12" x14ac:dyDescent="0.5">
      <c r="A180">
        <f t="shared" si="23"/>
        <v>176</v>
      </c>
      <c r="B180" s="47">
        <f t="shared" si="22"/>
        <v>0.9</v>
      </c>
      <c r="C180" s="47">
        <f t="shared" si="16"/>
        <v>0</v>
      </c>
      <c r="D180" s="306">
        <v>1</v>
      </c>
      <c r="E180" s="306">
        <v>1</v>
      </c>
      <c r="F180" s="306">
        <v>1</v>
      </c>
      <c r="G180" s="45">
        <f t="shared" si="17"/>
        <v>1</v>
      </c>
      <c r="H180" s="47">
        <f t="shared" si="18"/>
        <v>0.18999999999999995</v>
      </c>
      <c r="I180" s="64">
        <f t="shared" si="19"/>
        <v>9.999999999999995E-3</v>
      </c>
      <c r="J180" s="64">
        <f t="shared" si="20"/>
        <v>0.17999999999999997</v>
      </c>
      <c r="K180" s="64">
        <f t="shared" si="21"/>
        <v>0.81</v>
      </c>
      <c r="L180" s="7"/>
    </row>
    <row r="181" spans="1:12" x14ac:dyDescent="0.5">
      <c r="A181">
        <f t="shared" si="23"/>
        <v>177</v>
      </c>
      <c r="B181" s="47">
        <f t="shared" si="22"/>
        <v>0.9</v>
      </c>
      <c r="C181" s="47">
        <f t="shared" si="16"/>
        <v>0</v>
      </c>
      <c r="D181" s="306">
        <v>1</v>
      </c>
      <c r="E181" s="306">
        <v>1</v>
      </c>
      <c r="F181" s="306">
        <v>1</v>
      </c>
      <c r="G181" s="45">
        <f t="shared" si="17"/>
        <v>1</v>
      </c>
      <c r="H181" s="47">
        <f t="shared" si="18"/>
        <v>0.18999999999999995</v>
      </c>
      <c r="I181" s="64">
        <f t="shared" si="19"/>
        <v>9.999999999999995E-3</v>
      </c>
      <c r="J181" s="64">
        <f t="shared" si="20"/>
        <v>0.17999999999999997</v>
      </c>
      <c r="K181" s="64">
        <f t="shared" si="21"/>
        <v>0.81</v>
      </c>
      <c r="L181" s="7"/>
    </row>
    <row r="182" spans="1:12" x14ac:dyDescent="0.5">
      <c r="A182">
        <f t="shared" si="23"/>
        <v>178</v>
      </c>
      <c r="B182" s="47">
        <f t="shared" si="22"/>
        <v>0.9</v>
      </c>
      <c r="C182" s="47">
        <f t="shared" si="16"/>
        <v>0</v>
      </c>
      <c r="D182" s="306">
        <v>1</v>
      </c>
      <c r="E182" s="306">
        <v>1</v>
      </c>
      <c r="F182" s="306">
        <v>1</v>
      </c>
      <c r="G182" s="45">
        <f t="shared" si="17"/>
        <v>1</v>
      </c>
      <c r="H182" s="47">
        <f t="shared" si="18"/>
        <v>0.18999999999999995</v>
      </c>
      <c r="I182" s="64">
        <f t="shared" si="19"/>
        <v>9.999999999999995E-3</v>
      </c>
      <c r="J182" s="64">
        <f t="shared" si="20"/>
        <v>0.17999999999999997</v>
      </c>
      <c r="K182" s="64">
        <f t="shared" si="21"/>
        <v>0.81</v>
      </c>
      <c r="L182" s="7"/>
    </row>
    <row r="183" spans="1:12" x14ac:dyDescent="0.5">
      <c r="A183">
        <f t="shared" si="23"/>
        <v>179</v>
      </c>
      <c r="B183" s="47">
        <f t="shared" si="22"/>
        <v>0.9</v>
      </c>
      <c r="C183" s="47">
        <f t="shared" si="16"/>
        <v>0</v>
      </c>
      <c r="D183" s="306">
        <v>1</v>
      </c>
      <c r="E183" s="306">
        <v>1</v>
      </c>
      <c r="F183" s="306">
        <v>1</v>
      </c>
      <c r="G183" s="45">
        <f t="shared" si="17"/>
        <v>1</v>
      </c>
      <c r="H183" s="47">
        <f t="shared" si="18"/>
        <v>0.18999999999999995</v>
      </c>
      <c r="I183" s="64">
        <f t="shared" si="19"/>
        <v>9.999999999999995E-3</v>
      </c>
      <c r="J183" s="64">
        <f t="shared" si="20"/>
        <v>0.17999999999999997</v>
      </c>
      <c r="K183" s="64">
        <f t="shared" si="21"/>
        <v>0.81</v>
      </c>
      <c r="L183" s="7"/>
    </row>
    <row r="184" spans="1:12" x14ac:dyDescent="0.5">
      <c r="A184">
        <f t="shared" si="23"/>
        <v>180</v>
      </c>
      <c r="B184" s="47">
        <f t="shared" si="22"/>
        <v>0.9</v>
      </c>
      <c r="C184" s="47">
        <f t="shared" si="16"/>
        <v>0</v>
      </c>
      <c r="D184" s="306">
        <v>1</v>
      </c>
      <c r="E184" s="306">
        <v>1</v>
      </c>
      <c r="F184" s="306">
        <v>1</v>
      </c>
      <c r="G184" s="45">
        <f t="shared" si="17"/>
        <v>1</v>
      </c>
      <c r="H184" s="47">
        <f t="shared" si="18"/>
        <v>0.18999999999999995</v>
      </c>
      <c r="I184" s="64">
        <f t="shared" si="19"/>
        <v>9.999999999999995E-3</v>
      </c>
      <c r="J184" s="64">
        <f t="shared" si="20"/>
        <v>0.17999999999999997</v>
      </c>
      <c r="K184" s="64">
        <f t="shared" si="21"/>
        <v>0.81</v>
      </c>
      <c r="L184" s="7"/>
    </row>
    <row r="185" spans="1:12" x14ac:dyDescent="0.5">
      <c r="A185">
        <f t="shared" si="23"/>
        <v>181</v>
      </c>
      <c r="B185" s="47">
        <f t="shared" si="22"/>
        <v>0.9</v>
      </c>
      <c r="C185" s="47">
        <f t="shared" si="16"/>
        <v>0</v>
      </c>
      <c r="D185" s="306">
        <v>1</v>
      </c>
      <c r="E185" s="306">
        <v>1</v>
      </c>
      <c r="F185" s="306">
        <v>1</v>
      </c>
      <c r="G185" s="45">
        <f t="shared" si="17"/>
        <v>1</v>
      </c>
      <c r="H185" s="47">
        <f t="shared" si="18"/>
        <v>0.18999999999999995</v>
      </c>
      <c r="I185" s="64">
        <f t="shared" si="19"/>
        <v>9.999999999999995E-3</v>
      </c>
      <c r="J185" s="64">
        <f t="shared" si="20"/>
        <v>0.17999999999999997</v>
      </c>
      <c r="K185" s="64">
        <f t="shared" si="21"/>
        <v>0.81</v>
      </c>
      <c r="L185" s="7"/>
    </row>
    <row r="186" spans="1:12" x14ac:dyDescent="0.5">
      <c r="A186">
        <f t="shared" si="23"/>
        <v>182</v>
      </c>
      <c r="B186" s="47">
        <f t="shared" si="22"/>
        <v>0.9</v>
      </c>
      <c r="C186" s="47">
        <f t="shared" si="16"/>
        <v>0</v>
      </c>
      <c r="D186" s="306">
        <v>1</v>
      </c>
      <c r="E186" s="306">
        <v>1</v>
      </c>
      <c r="F186" s="306">
        <v>1</v>
      </c>
      <c r="G186" s="45">
        <f t="shared" si="17"/>
        <v>1</v>
      </c>
      <c r="H186" s="47">
        <f t="shared" si="18"/>
        <v>0.18999999999999995</v>
      </c>
      <c r="I186" s="64">
        <f t="shared" si="19"/>
        <v>9.999999999999995E-3</v>
      </c>
      <c r="J186" s="64">
        <f t="shared" si="20"/>
        <v>0.17999999999999997</v>
      </c>
      <c r="K186" s="64">
        <f t="shared" si="21"/>
        <v>0.81</v>
      </c>
      <c r="L186" s="7"/>
    </row>
    <row r="187" spans="1:12" x14ac:dyDescent="0.5">
      <c r="A187">
        <f t="shared" si="23"/>
        <v>183</v>
      </c>
      <c r="B187" s="47">
        <f t="shared" si="22"/>
        <v>0.9</v>
      </c>
      <c r="C187" s="47">
        <f t="shared" si="16"/>
        <v>0</v>
      </c>
      <c r="D187" s="306">
        <v>1</v>
      </c>
      <c r="E187" s="306">
        <v>1</v>
      </c>
      <c r="F187" s="306">
        <v>1</v>
      </c>
      <c r="G187" s="45">
        <f t="shared" si="17"/>
        <v>1</v>
      </c>
      <c r="H187" s="47">
        <f t="shared" si="18"/>
        <v>0.18999999999999995</v>
      </c>
      <c r="I187" s="64">
        <f t="shared" si="19"/>
        <v>9.999999999999995E-3</v>
      </c>
      <c r="J187" s="64">
        <f t="shared" si="20"/>
        <v>0.17999999999999997</v>
      </c>
      <c r="K187" s="64">
        <f t="shared" si="21"/>
        <v>0.81</v>
      </c>
      <c r="L187" s="7"/>
    </row>
    <row r="188" spans="1:12" x14ac:dyDescent="0.5">
      <c r="A188">
        <f t="shared" si="23"/>
        <v>184</v>
      </c>
      <c r="B188" s="47">
        <f t="shared" si="22"/>
        <v>0.9</v>
      </c>
      <c r="C188" s="47">
        <f t="shared" si="16"/>
        <v>0</v>
      </c>
      <c r="D188" s="306">
        <v>1</v>
      </c>
      <c r="E188" s="306">
        <v>1</v>
      </c>
      <c r="F188" s="306">
        <v>1</v>
      </c>
      <c r="G188" s="45">
        <f t="shared" si="17"/>
        <v>1</v>
      </c>
      <c r="H188" s="47">
        <f t="shared" si="18"/>
        <v>0.18999999999999995</v>
      </c>
      <c r="I188" s="64">
        <f t="shared" si="19"/>
        <v>9.999999999999995E-3</v>
      </c>
      <c r="J188" s="64">
        <f t="shared" si="20"/>
        <v>0.17999999999999997</v>
      </c>
      <c r="K188" s="64">
        <f t="shared" si="21"/>
        <v>0.81</v>
      </c>
      <c r="L188" s="7"/>
    </row>
    <row r="189" spans="1:12" x14ac:dyDescent="0.5">
      <c r="A189">
        <f t="shared" si="23"/>
        <v>185</v>
      </c>
      <c r="B189" s="47">
        <f t="shared" si="22"/>
        <v>0.9</v>
      </c>
      <c r="C189" s="47">
        <f t="shared" si="16"/>
        <v>0</v>
      </c>
      <c r="D189" s="306">
        <v>1</v>
      </c>
      <c r="E189" s="306">
        <v>1</v>
      </c>
      <c r="F189" s="306">
        <v>1</v>
      </c>
      <c r="G189" s="45">
        <f t="shared" si="17"/>
        <v>1</v>
      </c>
      <c r="H189" s="47">
        <f t="shared" si="18"/>
        <v>0.18999999999999995</v>
      </c>
      <c r="I189" s="64">
        <f t="shared" si="19"/>
        <v>9.999999999999995E-3</v>
      </c>
      <c r="J189" s="64">
        <f t="shared" si="20"/>
        <v>0.17999999999999997</v>
      </c>
      <c r="K189" s="64">
        <f t="shared" si="21"/>
        <v>0.81</v>
      </c>
      <c r="L189" s="7"/>
    </row>
    <row r="190" spans="1:12" x14ac:dyDescent="0.5">
      <c r="A190">
        <f t="shared" si="23"/>
        <v>186</v>
      </c>
      <c r="B190" s="47">
        <f t="shared" si="22"/>
        <v>0.9</v>
      </c>
      <c r="C190" s="47">
        <f t="shared" si="16"/>
        <v>0</v>
      </c>
      <c r="D190" s="306">
        <v>1</v>
      </c>
      <c r="E190" s="306">
        <v>1</v>
      </c>
      <c r="F190" s="306">
        <v>1</v>
      </c>
      <c r="G190" s="45">
        <f t="shared" si="17"/>
        <v>1</v>
      </c>
      <c r="H190" s="47">
        <f t="shared" si="18"/>
        <v>0.18999999999999995</v>
      </c>
      <c r="I190" s="64">
        <f t="shared" si="19"/>
        <v>9.999999999999995E-3</v>
      </c>
      <c r="J190" s="64">
        <f t="shared" si="20"/>
        <v>0.17999999999999997</v>
      </c>
      <c r="K190" s="64">
        <f t="shared" si="21"/>
        <v>0.81</v>
      </c>
      <c r="L190" s="7"/>
    </row>
    <row r="191" spans="1:12" x14ac:dyDescent="0.5">
      <c r="A191">
        <f t="shared" si="23"/>
        <v>187</v>
      </c>
      <c r="B191" s="47">
        <f t="shared" si="22"/>
        <v>0.9</v>
      </c>
      <c r="C191" s="47">
        <f t="shared" si="16"/>
        <v>0</v>
      </c>
      <c r="D191" s="306">
        <v>1</v>
      </c>
      <c r="E191" s="306">
        <v>1</v>
      </c>
      <c r="F191" s="306">
        <v>1</v>
      </c>
      <c r="G191" s="45">
        <f t="shared" si="17"/>
        <v>1</v>
      </c>
      <c r="H191" s="47">
        <f t="shared" si="18"/>
        <v>0.18999999999999995</v>
      </c>
      <c r="I191" s="64">
        <f t="shared" si="19"/>
        <v>9.999999999999995E-3</v>
      </c>
      <c r="J191" s="64">
        <f t="shared" si="20"/>
        <v>0.17999999999999997</v>
      </c>
      <c r="K191" s="64">
        <f t="shared" si="21"/>
        <v>0.81</v>
      </c>
      <c r="L191" s="7"/>
    </row>
    <row r="192" spans="1:12" x14ac:dyDescent="0.5">
      <c r="A192">
        <f t="shared" si="23"/>
        <v>188</v>
      </c>
      <c r="B192" s="47">
        <f t="shared" si="22"/>
        <v>0.9</v>
      </c>
      <c r="C192" s="47">
        <f t="shared" si="16"/>
        <v>0</v>
      </c>
      <c r="D192" s="306">
        <v>1</v>
      </c>
      <c r="E192" s="306">
        <v>1</v>
      </c>
      <c r="F192" s="306">
        <v>1</v>
      </c>
      <c r="G192" s="45">
        <f t="shared" si="17"/>
        <v>1</v>
      </c>
      <c r="H192" s="47">
        <f t="shared" si="18"/>
        <v>0.18999999999999995</v>
      </c>
      <c r="I192" s="64">
        <f t="shared" si="19"/>
        <v>9.999999999999995E-3</v>
      </c>
      <c r="J192" s="64">
        <f t="shared" si="20"/>
        <v>0.17999999999999997</v>
      </c>
      <c r="K192" s="64">
        <f t="shared" si="21"/>
        <v>0.81</v>
      </c>
      <c r="L192" s="7"/>
    </row>
    <row r="193" spans="1:12" x14ac:dyDescent="0.5">
      <c r="A193">
        <f t="shared" si="23"/>
        <v>189</v>
      </c>
      <c r="B193" s="47">
        <f t="shared" si="22"/>
        <v>0.9</v>
      </c>
      <c r="C193" s="47">
        <f t="shared" si="16"/>
        <v>0</v>
      </c>
      <c r="D193" s="306">
        <v>1</v>
      </c>
      <c r="E193" s="306">
        <v>1</v>
      </c>
      <c r="F193" s="306">
        <v>1</v>
      </c>
      <c r="G193" s="45">
        <f t="shared" si="17"/>
        <v>1</v>
      </c>
      <c r="H193" s="47">
        <f t="shared" si="18"/>
        <v>0.18999999999999995</v>
      </c>
      <c r="I193" s="64">
        <f t="shared" si="19"/>
        <v>9.999999999999995E-3</v>
      </c>
      <c r="J193" s="64">
        <f t="shared" si="20"/>
        <v>0.17999999999999997</v>
      </c>
      <c r="K193" s="64">
        <f t="shared" si="21"/>
        <v>0.81</v>
      </c>
      <c r="L193" s="7"/>
    </row>
    <row r="194" spans="1:12" x14ac:dyDescent="0.5">
      <c r="A194">
        <f t="shared" si="23"/>
        <v>190</v>
      </c>
      <c r="B194" s="47">
        <f t="shared" si="22"/>
        <v>0.9</v>
      </c>
      <c r="C194" s="47">
        <f t="shared" si="16"/>
        <v>0</v>
      </c>
      <c r="D194" s="306">
        <v>1</v>
      </c>
      <c r="E194" s="306">
        <v>1</v>
      </c>
      <c r="F194" s="306">
        <v>1</v>
      </c>
      <c r="G194" s="45">
        <f t="shared" si="17"/>
        <v>1</v>
      </c>
      <c r="H194" s="47">
        <f t="shared" si="18"/>
        <v>0.18999999999999995</v>
      </c>
      <c r="I194" s="64">
        <f t="shared" si="19"/>
        <v>9.999999999999995E-3</v>
      </c>
      <c r="J194" s="64">
        <f t="shared" si="20"/>
        <v>0.17999999999999997</v>
      </c>
      <c r="K194" s="64">
        <f t="shared" si="21"/>
        <v>0.81</v>
      </c>
      <c r="L194" s="7"/>
    </row>
    <row r="195" spans="1:12" x14ac:dyDescent="0.5">
      <c r="A195">
        <f t="shared" si="23"/>
        <v>191</v>
      </c>
      <c r="B195" s="47">
        <f t="shared" si="22"/>
        <v>0.9</v>
      </c>
      <c r="C195" s="47">
        <f t="shared" si="16"/>
        <v>0</v>
      </c>
      <c r="D195" s="306">
        <v>1</v>
      </c>
      <c r="E195" s="306">
        <v>1</v>
      </c>
      <c r="F195" s="306">
        <v>1</v>
      </c>
      <c r="G195" s="45">
        <f t="shared" si="17"/>
        <v>1</v>
      </c>
      <c r="H195" s="47">
        <f t="shared" si="18"/>
        <v>0.18999999999999995</v>
      </c>
      <c r="I195" s="64">
        <f t="shared" si="19"/>
        <v>9.999999999999995E-3</v>
      </c>
      <c r="J195" s="64">
        <f t="shared" si="20"/>
        <v>0.17999999999999997</v>
      </c>
      <c r="K195" s="64">
        <f t="shared" si="21"/>
        <v>0.81</v>
      </c>
      <c r="L195" s="7"/>
    </row>
    <row r="196" spans="1:12" x14ac:dyDescent="0.5">
      <c r="A196">
        <f t="shared" si="23"/>
        <v>192</v>
      </c>
      <c r="B196" s="47">
        <f t="shared" si="22"/>
        <v>0.9</v>
      </c>
      <c r="C196" s="47">
        <f t="shared" si="16"/>
        <v>0</v>
      </c>
      <c r="D196" s="306">
        <v>1</v>
      </c>
      <c r="E196" s="306">
        <v>1</v>
      </c>
      <c r="F196" s="306">
        <v>1</v>
      </c>
      <c r="G196" s="45">
        <f t="shared" si="17"/>
        <v>1</v>
      </c>
      <c r="H196" s="47">
        <f t="shared" si="18"/>
        <v>0.18999999999999995</v>
      </c>
      <c r="I196" s="64">
        <f t="shared" si="19"/>
        <v>9.999999999999995E-3</v>
      </c>
      <c r="J196" s="64">
        <f t="shared" si="20"/>
        <v>0.17999999999999997</v>
      </c>
      <c r="K196" s="64">
        <f t="shared" si="21"/>
        <v>0.81</v>
      </c>
      <c r="L196" s="7"/>
    </row>
    <row r="197" spans="1:12" x14ac:dyDescent="0.5">
      <c r="A197">
        <f t="shared" si="23"/>
        <v>193</v>
      </c>
      <c r="B197" s="47">
        <f t="shared" si="22"/>
        <v>0.9</v>
      </c>
      <c r="C197" s="47">
        <f t="shared" ref="C197:C254" si="24">((1-B197)*B197) * ( (B197*(F197 - E197) + (1-B197)*(E197 - D197) )) / G197</f>
        <v>0</v>
      </c>
      <c r="D197" s="306">
        <v>1</v>
      </c>
      <c r="E197" s="306">
        <v>1</v>
      </c>
      <c r="F197" s="306">
        <v>1</v>
      </c>
      <c r="G197" s="45">
        <f t="shared" ref="G197:G254" si="25">(((1-B196)^2)*D197) + (2*(1-B196)*(B196)*E197) + ((B196^2)*F197)</f>
        <v>1</v>
      </c>
      <c r="H197" s="47">
        <f t="shared" ref="H197:H254" si="26">(1-B197)^2 + 2*B197*(1-B197)</f>
        <v>0.18999999999999995</v>
      </c>
      <c r="I197" s="64">
        <f t="shared" ref="I197:I254" si="27">(1-B197)^2</f>
        <v>9.999999999999995E-3</v>
      </c>
      <c r="J197" s="64">
        <f t="shared" ref="J197:J254" si="28">2*B197*(1-B197)</f>
        <v>0.17999999999999997</v>
      </c>
      <c r="K197" s="64">
        <f t="shared" ref="K197:K254" si="29">B197^2</f>
        <v>0.81</v>
      </c>
      <c r="L197" s="7"/>
    </row>
    <row r="198" spans="1:12" x14ac:dyDescent="0.5">
      <c r="A198">
        <f t="shared" si="23"/>
        <v>194</v>
      </c>
      <c r="B198" s="47">
        <f t="shared" ref="B198:B254" si="30">B197 + C197</f>
        <v>0.9</v>
      </c>
      <c r="C198" s="47">
        <f t="shared" si="24"/>
        <v>0</v>
      </c>
      <c r="D198" s="306">
        <v>1</v>
      </c>
      <c r="E198" s="306">
        <v>1</v>
      </c>
      <c r="F198" s="306">
        <v>1</v>
      </c>
      <c r="G198" s="45">
        <f t="shared" si="25"/>
        <v>1</v>
      </c>
      <c r="H198" s="47">
        <f t="shared" si="26"/>
        <v>0.18999999999999995</v>
      </c>
      <c r="I198" s="64">
        <f t="shared" si="27"/>
        <v>9.999999999999995E-3</v>
      </c>
      <c r="J198" s="64">
        <f t="shared" si="28"/>
        <v>0.17999999999999997</v>
      </c>
      <c r="K198" s="64">
        <f t="shared" si="29"/>
        <v>0.81</v>
      </c>
      <c r="L198" s="7"/>
    </row>
    <row r="199" spans="1:12" x14ac:dyDescent="0.5">
      <c r="A199">
        <f t="shared" ref="A199:A254" si="31">A198+1</f>
        <v>195</v>
      </c>
      <c r="B199" s="47">
        <f t="shared" si="30"/>
        <v>0.9</v>
      </c>
      <c r="C199" s="47">
        <f t="shared" si="24"/>
        <v>0</v>
      </c>
      <c r="D199" s="306">
        <v>1</v>
      </c>
      <c r="E199" s="306">
        <v>1</v>
      </c>
      <c r="F199" s="306">
        <v>1</v>
      </c>
      <c r="G199" s="45">
        <f t="shared" si="25"/>
        <v>1</v>
      </c>
      <c r="H199" s="47">
        <f t="shared" si="26"/>
        <v>0.18999999999999995</v>
      </c>
      <c r="I199" s="64">
        <f t="shared" si="27"/>
        <v>9.999999999999995E-3</v>
      </c>
      <c r="J199" s="64">
        <f t="shared" si="28"/>
        <v>0.17999999999999997</v>
      </c>
      <c r="K199" s="64">
        <f t="shared" si="29"/>
        <v>0.81</v>
      </c>
      <c r="L199" s="7"/>
    </row>
    <row r="200" spans="1:12" x14ac:dyDescent="0.5">
      <c r="A200">
        <f t="shared" si="31"/>
        <v>196</v>
      </c>
      <c r="B200" s="47">
        <f t="shared" si="30"/>
        <v>0.9</v>
      </c>
      <c r="C200" s="47">
        <f t="shared" si="24"/>
        <v>0</v>
      </c>
      <c r="D200" s="306">
        <v>1</v>
      </c>
      <c r="E200" s="306">
        <v>1</v>
      </c>
      <c r="F200" s="306">
        <v>1</v>
      </c>
      <c r="G200" s="45">
        <f t="shared" si="25"/>
        <v>1</v>
      </c>
      <c r="H200" s="47">
        <f t="shared" si="26"/>
        <v>0.18999999999999995</v>
      </c>
      <c r="I200" s="64">
        <f t="shared" si="27"/>
        <v>9.999999999999995E-3</v>
      </c>
      <c r="J200" s="64">
        <f t="shared" si="28"/>
        <v>0.17999999999999997</v>
      </c>
      <c r="K200" s="64">
        <f t="shared" si="29"/>
        <v>0.81</v>
      </c>
    </row>
    <row r="201" spans="1:12" x14ac:dyDescent="0.5">
      <c r="A201">
        <f t="shared" si="31"/>
        <v>197</v>
      </c>
      <c r="B201" s="47">
        <f t="shared" si="30"/>
        <v>0.9</v>
      </c>
      <c r="C201" s="47">
        <f t="shared" si="24"/>
        <v>0</v>
      </c>
      <c r="D201" s="306">
        <v>1</v>
      </c>
      <c r="E201" s="306">
        <v>1</v>
      </c>
      <c r="F201" s="306">
        <v>1</v>
      </c>
      <c r="G201" s="45">
        <f t="shared" si="25"/>
        <v>1</v>
      </c>
      <c r="H201" s="47">
        <f t="shared" si="26"/>
        <v>0.18999999999999995</v>
      </c>
      <c r="I201" s="64">
        <f t="shared" si="27"/>
        <v>9.999999999999995E-3</v>
      </c>
      <c r="J201" s="64">
        <f t="shared" si="28"/>
        <v>0.17999999999999997</v>
      </c>
      <c r="K201" s="64">
        <f t="shared" si="29"/>
        <v>0.81</v>
      </c>
    </row>
    <row r="202" spans="1:12" x14ac:dyDescent="0.5">
      <c r="A202">
        <f t="shared" si="31"/>
        <v>198</v>
      </c>
      <c r="B202" s="47">
        <f t="shared" si="30"/>
        <v>0.9</v>
      </c>
      <c r="C202" s="47">
        <f t="shared" si="24"/>
        <v>0</v>
      </c>
      <c r="D202" s="306">
        <v>1</v>
      </c>
      <c r="E202" s="306">
        <v>1</v>
      </c>
      <c r="F202" s="306">
        <v>1</v>
      </c>
      <c r="G202" s="45">
        <f t="shared" si="25"/>
        <v>1</v>
      </c>
      <c r="H202" s="47">
        <f t="shared" si="26"/>
        <v>0.18999999999999995</v>
      </c>
      <c r="I202" s="64">
        <f t="shared" si="27"/>
        <v>9.999999999999995E-3</v>
      </c>
      <c r="J202" s="64">
        <f t="shared" si="28"/>
        <v>0.17999999999999997</v>
      </c>
      <c r="K202" s="64">
        <f t="shared" si="29"/>
        <v>0.81</v>
      </c>
    </row>
    <row r="203" spans="1:12" x14ac:dyDescent="0.5">
      <c r="A203">
        <f t="shared" si="31"/>
        <v>199</v>
      </c>
      <c r="B203" s="47">
        <f t="shared" si="30"/>
        <v>0.9</v>
      </c>
      <c r="C203" s="47">
        <f t="shared" si="24"/>
        <v>0</v>
      </c>
      <c r="D203" s="306">
        <v>1</v>
      </c>
      <c r="E203" s="306">
        <v>1</v>
      </c>
      <c r="F203" s="306">
        <v>1</v>
      </c>
      <c r="G203" s="45">
        <f t="shared" si="25"/>
        <v>1</v>
      </c>
      <c r="H203" s="47">
        <f t="shared" si="26"/>
        <v>0.18999999999999995</v>
      </c>
      <c r="I203" s="64">
        <f t="shared" si="27"/>
        <v>9.999999999999995E-3</v>
      </c>
      <c r="J203" s="64">
        <f t="shared" si="28"/>
        <v>0.17999999999999997</v>
      </c>
      <c r="K203" s="64">
        <f t="shared" si="29"/>
        <v>0.81</v>
      </c>
    </row>
    <row r="204" spans="1:12" x14ac:dyDescent="0.5">
      <c r="A204">
        <f t="shared" si="31"/>
        <v>200</v>
      </c>
      <c r="B204" s="47">
        <f t="shared" si="30"/>
        <v>0.9</v>
      </c>
      <c r="C204" s="47">
        <f t="shared" si="24"/>
        <v>0</v>
      </c>
      <c r="D204" s="306">
        <v>1</v>
      </c>
      <c r="E204" s="306">
        <v>1</v>
      </c>
      <c r="F204" s="306">
        <v>1</v>
      </c>
      <c r="G204" s="45">
        <f t="shared" si="25"/>
        <v>1</v>
      </c>
      <c r="H204" s="47">
        <f t="shared" si="26"/>
        <v>0.18999999999999995</v>
      </c>
      <c r="I204" s="64">
        <f t="shared" si="27"/>
        <v>9.999999999999995E-3</v>
      </c>
      <c r="J204" s="64">
        <f t="shared" si="28"/>
        <v>0.17999999999999997</v>
      </c>
      <c r="K204" s="64">
        <f t="shared" si="29"/>
        <v>0.81</v>
      </c>
    </row>
    <row r="205" spans="1:12" x14ac:dyDescent="0.5">
      <c r="A205">
        <f t="shared" si="31"/>
        <v>201</v>
      </c>
      <c r="B205" s="47">
        <f t="shared" si="30"/>
        <v>0.9</v>
      </c>
      <c r="C205" s="47">
        <f t="shared" si="24"/>
        <v>0</v>
      </c>
      <c r="D205" s="306">
        <v>1</v>
      </c>
      <c r="E205" s="306">
        <v>1</v>
      </c>
      <c r="F205" s="306">
        <v>1</v>
      </c>
      <c r="G205" s="45">
        <f t="shared" si="25"/>
        <v>1</v>
      </c>
      <c r="H205" s="47">
        <f t="shared" si="26"/>
        <v>0.18999999999999995</v>
      </c>
      <c r="I205" s="64">
        <f t="shared" si="27"/>
        <v>9.999999999999995E-3</v>
      </c>
      <c r="J205" s="64">
        <f t="shared" si="28"/>
        <v>0.17999999999999997</v>
      </c>
      <c r="K205" s="64">
        <f t="shared" si="29"/>
        <v>0.81</v>
      </c>
    </row>
    <row r="206" spans="1:12" x14ac:dyDescent="0.5">
      <c r="A206">
        <f t="shared" si="31"/>
        <v>202</v>
      </c>
      <c r="B206" s="47">
        <f t="shared" si="30"/>
        <v>0.9</v>
      </c>
      <c r="C206" s="47">
        <f t="shared" si="24"/>
        <v>0</v>
      </c>
      <c r="D206" s="306">
        <v>1</v>
      </c>
      <c r="E206" s="306">
        <v>1</v>
      </c>
      <c r="F206" s="306">
        <v>1</v>
      </c>
      <c r="G206" s="45">
        <f t="shared" si="25"/>
        <v>1</v>
      </c>
      <c r="H206" s="47">
        <f t="shared" si="26"/>
        <v>0.18999999999999995</v>
      </c>
      <c r="I206" s="64">
        <f t="shared" si="27"/>
        <v>9.999999999999995E-3</v>
      </c>
      <c r="J206" s="64">
        <f t="shared" si="28"/>
        <v>0.17999999999999997</v>
      </c>
      <c r="K206" s="64">
        <f t="shared" si="29"/>
        <v>0.81</v>
      </c>
    </row>
    <row r="207" spans="1:12" x14ac:dyDescent="0.5">
      <c r="A207">
        <f t="shared" si="31"/>
        <v>203</v>
      </c>
      <c r="B207" s="47">
        <f t="shared" si="30"/>
        <v>0.9</v>
      </c>
      <c r="C207" s="47">
        <f t="shared" si="24"/>
        <v>0</v>
      </c>
      <c r="D207" s="306">
        <v>1</v>
      </c>
      <c r="E207" s="306">
        <v>1</v>
      </c>
      <c r="F207" s="306">
        <v>1</v>
      </c>
      <c r="G207" s="45">
        <f t="shared" si="25"/>
        <v>1</v>
      </c>
      <c r="H207" s="47">
        <f t="shared" si="26"/>
        <v>0.18999999999999995</v>
      </c>
      <c r="I207" s="64">
        <f t="shared" si="27"/>
        <v>9.999999999999995E-3</v>
      </c>
      <c r="J207" s="64">
        <f t="shared" si="28"/>
        <v>0.17999999999999997</v>
      </c>
      <c r="K207" s="64">
        <f t="shared" si="29"/>
        <v>0.81</v>
      </c>
    </row>
    <row r="208" spans="1:12" x14ac:dyDescent="0.5">
      <c r="A208">
        <f t="shared" si="31"/>
        <v>204</v>
      </c>
      <c r="B208" s="47">
        <f t="shared" si="30"/>
        <v>0.9</v>
      </c>
      <c r="C208" s="47">
        <f t="shared" si="24"/>
        <v>0</v>
      </c>
      <c r="D208" s="306">
        <v>1</v>
      </c>
      <c r="E208" s="306">
        <v>1</v>
      </c>
      <c r="F208" s="306">
        <v>1</v>
      </c>
      <c r="G208" s="45">
        <f t="shared" si="25"/>
        <v>1</v>
      </c>
      <c r="H208" s="47">
        <f t="shared" si="26"/>
        <v>0.18999999999999995</v>
      </c>
      <c r="I208" s="64">
        <f t="shared" si="27"/>
        <v>9.999999999999995E-3</v>
      </c>
      <c r="J208" s="64">
        <f t="shared" si="28"/>
        <v>0.17999999999999997</v>
      </c>
      <c r="K208" s="64">
        <f t="shared" si="29"/>
        <v>0.81</v>
      </c>
    </row>
    <row r="209" spans="1:11" x14ac:dyDescent="0.5">
      <c r="A209">
        <f t="shared" si="31"/>
        <v>205</v>
      </c>
      <c r="B209" s="47">
        <f t="shared" si="30"/>
        <v>0.9</v>
      </c>
      <c r="C209" s="47">
        <f t="shared" si="24"/>
        <v>0</v>
      </c>
      <c r="D209" s="306">
        <v>1</v>
      </c>
      <c r="E209" s="306">
        <v>1</v>
      </c>
      <c r="F209" s="306">
        <v>1</v>
      </c>
      <c r="G209" s="45">
        <f t="shared" si="25"/>
        <v>1</v>
      </c>
      <c r="H209" s="47">
        <f t="shared" si="26"/>
        <v>0.18999999999999995</v>
      </c>
      <c r="I209" s="64">
        <f t="shared" si="27"/>
        <v>9.999999999999995E-3</v>
      </c>
      <c r="J209" s="64">
        <f t="shared" si="28"/>
        <v>0.17999999999999997</v>
      </c>
      <c r="K209" s="64">
        <f t="shared" si="29"/>
        <v>0.81</v>
      </c>
    </row>
    <row r="210" spans="1:11" x14ac:dyDescent="0.5">
      <c r="A210">
        <f t="shared" si="31"/>
        <v>206</v>
      </c>
      <c r="B210" s="47">
        <f t="shared" si="30"/>
        <v>0.9</v>
      </c>
      <c r="C210" s="47">
        <f t="shared" si="24"/>
        <v>0</v>
      </c>
      <c r="D210" s="306">
        <v>1</v>
      </c>
      <c r="E210" s="306">
        <v>1</v>
      </c>
      <c r="F210" s="306">
        <v>1</v>
      </c>
      <c r="G210" s="45">
        <f t="shared" si="25"/>
        <v>1</v>
      </c>
      <c r="H210" s="47">
        <f t="shared" si="26"/>
        <v>0.18999999999999995</v>
      </c>
      <c r="I210" s="64">
        <f t="shared" si="27"/>
        <v>9.999999999999995E-3</v>
      </c>
      <c r="J210" s="64">
        <f t="shared" si="28"/>
        <v>0.17999999999999997</v>
      </c>
      <c r="K210" s="64">
        <f t="shared" si="29"/>
        <v>0.81</v>
      </c>
    </row>
    <row r="211" spans="1:11" x14ac:dyDescent="0.5">
      <c r="A211">
        <f t="shared" si="31"/>
        <v>207</v>
      </c>
      <c r="B211" s="47">
        <f t="shared" si="30"/>
        <v>0.9</v>
      </c>
      <c r="C211" s="47">
        <f t="shared" si="24"/>
        <v>0</v>
      </c>
      <c r="D211" s="306">
        <v>1</v>
      </c>
      <c r="E211" s="306">
        <v>1</v>
      </c>
      <c r="F211" s="306">
        <v>1</v>
      </c>
      <c r="G211" s="45">
        <f t="shared" si="25"/>
        <v>1</v>
      </c>
      <c r="H211" s="47">
        <f t="shared" si="26"/>
        <v>0.18999999999999995</v>
      </c>
      <c r="I211" s="64">
        <f t="shared" si="27"/>
        <v>9.999999999999995E-3</v>
      </c>
      <c r="J211" s="64">
        <f t="shared" si="28"/>
        <v>0.17999999999999997</v>
      </c>
      <c r="K211" s="64">
        <f t="shared" si="29"/>
        <v>0.81</v>
      </c>
    </row>
    <row r="212" spans="1:11" x14ac:dyDescent="0.5">
      <c r="A212">
        <f t="shared" si="31"/>
        <v>208</v>
      </c>
      <c r="B212" s="47">
        <f t="shared" si="30"/>
        <v>0.9</v>
      </c>
      <c r="C212" s="47">
        <f t="shared" si="24"/>
        <v>0</v>
      </c>
      <c r="D212" s="306">
        <v>1</v>
      </c>
      <c r="E212" s="306">
        <v>1</v>
      </c>
      <c r="F212" s="306">
        <v>1</v>
      </c>
      <c r="G212" s="45">
        <f t="shared" si="25"/>
        <v>1</v>
      </c>
      <c r="H212" s="47">
        <f t="shared" si="26"/>
        <v>0.18999999999999995</v>
      </c>
      <c r="I212" s="64">
        <f t="shared" si="27"/>
        <v>9.999999999999995E-3</v>
      </c>
      <c r="J212" s="64">
        <f t="shared" si="28"/>
        <v>0.17999999999999997</v>
      </c>
      <c r="K212" s="64">
        <f t="shared" si="29"/>
        <v>0.81</v>
      </c>
    </row>
    <row r="213" spans="1:11" x14ac:dyDescent="0.5">
      <c r="A213">
        <f t="shared" si="31"/>
        <v>209</v>
      </c>
      <c r="B213" s="47">
        <f t="shared" si="30"/>
        <v>0.9</v>
      </c>
      <c r="C213" s="47">
        <f t="shared" si="24"/>
        <v>0</v>
      </c>
      <c r="D213" s="306">
        <v>1</v>
      </c>
      <c r="E213" s="306">
        <v>1</v>
      </c>
      <c r="F213" s="306">
        <v>1</v>
      </c>
      <c r="G213" s="45">
        <f t="shared" si="25"/>
        <v>1</v>
      </c>
      <c r="H213" s="47">
        <f t="shared" si="26"/>
        <v>0.18999999999999995</v>
      </c>
      <c r="I213" s="64">
        <f t="shared" si="27"/>
        <v>9.999999999999995E-3</v>
      </c>
      <c r="J213" s="64">
        <f t="shared" si="28"/>
        <v>0.17999999999999997</v>
      </c>
      <c r="K213" s="64">
        <f t="shared" si="29"/>
        <v>0.81</v>
      </c>
    </row>
    <row r="214" spans="1:11" x14ac:dyDescent="0.5">
      <c r="A214">
        <f t="shared" si="31"/>
        <v>210</v>
      </c>
      <c r="B214" s="47">
        <f t="shared" si="30"/>
        <v>0.9</v>
      </c>
      <c r="C214" s="47">
        <f t="shared" si="24"/>
        <v>0</v>
      </c>
      <c r="D214" s="306">
        <v>1</v>
      </c>
      <c r="E214" s="306">
        <v>1</v>
      </c>
      <c r="F214" s="306">
        <v>1</v>
      </c>
      <c r="G214" s="45">
        <f t="shared" si="25"/>
        <v>1</v>
      </c>
      <c r="H214" s="47">
        <f t="shared" si="26"/>
        <v>0.18999999999999995</v>
      </c>
      <c r="I214" s="64">
        <f t="shared" si="27"/>
        <v>9.999999999999995E-3</v>
      </c>
      <c r="J214" s="64">
        <f t="shared" si="28"/>
        <v>0.17999999999999997</v>
      </c>
      <c r="K214" s="64">
        <f t="shared" si="29"/>
        <v>0.81</v>
      </c>
    </row>
    <row r="215" spans="1:11" x14ac:dyDescent="0.5">
      <c r="A215">
        <f t="shared" si="31"/>
        <v>211</v>
      </c>
      <c r="B215" s="47">
        <f t="shared" si="30"/>
        <v>0.9</v>
      </c>
      <c r="C215" s="47">
        <f t="shared" si="24"/>
        <v>0</v>
      </c>
      <c r="D215" s="306">
        <v>1</v>
      </c>
      <c r="E215" s="306">
        <v>1</v>
      </c>
      <c r="F215" s="306">
        <v>1</v>
      </c>
      <c r="G215" s="45">
        <f t="shared" si="25"/>
        <v>1</v>
      </c>
      <c r="H215" s="47">
        <f t="shared" si="26"/>
        <v>0.18999999999999995</v>
      </c>
      <c r="I215" s="64">
        <f t="shared" si="27"/>
        <v>9.999999999999995E-3</v>
      </c>
      <c r="J215" s="64">
        <f t="shared" si="28"/>
        <v>0.17999999999999997</v>
      </c>
      <c r="K215" s="64">
        <f t="shared" si="29"/>
        <v>0.81</v>
      </c>
    </row>
    <row r="216" spans="1:11" x14ac:dyDescent="0.5">
      <c r="A216">
        <f t="shared" si="31"/>
        <v>212</v>
      </c>
      <c r="B216" s="47">
        <f t="shared" si="30"/>
        <v>0.9</v>
      </c>
      <c r="C216" s="47">
        <f t="shared" si="24"/>
        <v>0</v>
      </c>
      <c r="D216" s="306">
        <v>1</v>
      </c>
      <c r="E216" s="306">
        <v>1</v>
      </c>
      <c r="F216" s="306">
        <v>1</v>
      </c>
      <c r="G216" s="45">
        <f t="shared" si="25"/>
        <v>1</v>
      </c>
      <c r="H216" s="47">
        <f t="shared" si="26"/>
        <v>0.18999999999999995</v>
      </c>
      <c r="I216" s="64">
        <f t="shared" si="27"/>
        <v>9.999999999999995E-3</v>
      </c>
      <c r="J216" s="64">
        <f t="shared" si="28"/>
        <v>0.17999999999999997</v>
      </c>
      <c r="K216" s="64">
        <f t="shared" si="29"/>
        <v>0.81</v>
      </c>
    </row>
    <row r="217" spans="1:11" x14ac:dyDescent="0.5">
      <c r="A217">
        <f t="shared" si="31"/>
        <v>213</v>
      </c>
      <c r="B217" s="47">
        <f t="shared" si="30"/>
        <v>0.9</v>
      </c>
      <c r="C217" s="47">
        <f t="shared" si="24"/>
        <v>0</v>
      </c>
      <c r="D217" s="306">
        <v>1</v>
      </c>
      <c r="E217" s="306">
        <v>1</v>
      </c>
      <c r="F217" s="306">
        <v>1</v>
      </c>
      <c r="G217" s="45">
        <f t="shared" si="25"/>
        <v>1</v>
      </c>
      <c r="H217" s="47">
        <f t="shared" si="26"/>
        <v>0.18999999999999995</v>
      </c>
      <c r="I217" s="64">
        <f t="shared" si="27"/>
        <v>9.999999999999995E-3</v>
      </c>
      <c r="J217" s="64">
        <f t="shared" si="28"/>
        <v>0.17999999999999997</v>
      </c>
      <c r="K217" s="64">
        <f t="shared" si="29"/>
        <v>0.81</v>
      </c>
    </row>
    <row r="218" spans="1:11" x14ac:dyDescent="0.5">
      <c r="A218">
        <f t="shared" si="31"/>
        <v>214</v>
      </c>
      <c r="B218" s="47">
        <f t="shared" si="30"/>
        <v>0.9</v>
      </c>
      <c r="C218" s="47">
        <f t="shared" si="24"/>
        <v>0</v>
      </c>
      <c r="D218" s="306">
        <v>1</v>
      </c>
      <c r="E218" s="306">
        <v>1</v>
      </c>
      <c r="F218" s="306">
        <v>1</v>
      </c>
      <c r="G218" s="45">
        <f t="shared" si="25"/>
        <v>1</v>
      </c>
      <c r="H218" s="47">
        <f t="shared" si="26"/>
        <v>0.18999999999999995</v>
      </c>
      <c r="I218" s="64">
        <f t="shared" si="27"/>
        <v>9.999999999999995E-3</v>
      </c>
      <c r="J218" s="64">
        <f t="shared" si="28"/>
        <v>0.17999999999999997</v>
      </c>
      <c r="K218" s="64">
        <f t="shared" si="29"/>
        <v>0.81</v>
      </c>
    </row>
    <row r="219" spans="1:11" x14ac:dyDescent="0.5">
      <c r="A219">
        <f t="shared" si="31"/>
        <v>215</v>
      </c>
      <c r="B219" s="47">
        <f t="shared" si="30"/>
        <v>0.9</v>
      </c>
      <c r="C219" s="47">
        <f t="shared" si="24"/>
        <v>0</v>
      </c>
      <c r="D219" s="306">
        <v>1</v>
      </c>
      <c r="E219" s="306">
        <v>1</v>
      </c>
      <c r="F219" s="306">
        <v>1</v>
      </c>
      <c r="G219" s="45">
        <f t="shared" si="25"/>
        <v>1</v>
      </c>
      <c r="H219" s="47">
        <f t="shared" si="26"/>
        <v>0.18999999999999995</v>
      </c>
      <c r="I219" s="64">
        <f t="shared" si="27"/>
        <v>9.999999999999995E-3</v>
      </c>
      <c r="J219" s="64">
        <f t="shared" si="28"/>
        <v>0.17999999999999997</v>
      </c>
      <c r="K219" s="64">
        <f t="shared" si="29"/>
        <v>0.81</v>
      </c>
    </row>
    <row r="220" spans="1:11" x14ac:dyDescent="0.5">
      <c r="A220">
        <f t="shared" si="31"/>
        <v>216</v>
      </c>
      <c r="B220" s="47">
        <f t="shared" si="30"/>
        <v>0.9</v>
      </c>
      <c r="C220" s="47">
        <f t="shared" si="24"/>
        <v>0</v>
      </c>
      <c r="D220" s="306">
        <v>1</v>
      </c>
      <c r="E220" s="306">
        <v>1</v>
      </c>
      <c r="F220" s="306">
        <v>1</v>
      </c>
      <c r="G220" s="45">
        <f t="shared" si="25"/>
        <v>1</v>
      </c>
      <c r="H220" s="47">
        <f t="shared" si="26"/>
        <v>0.18999999999999995</v>
      </c>
      <c r="I220" s="64">
        <f t="shared" si="27"/>
        <v>9.999999999999995E-3</v>
      </c>
      <c r="J220" s="64">
        <f t="shared" si="28"/>
        <v>0.17999999999999997</v>
      </c>
      <c r="K220" s="64">
        <f t="shared" si="29"/>
        <v>0.81</v>
      </c>
    </row>
    <row r="221" spans="1:11" x14ac:dyDescent="0.5">
      <c r="A221">
        <f t="shared" si="31"/>
        <v>217</v>
      </c>
      <c r="B221" s="47">
        <f t="shared" si="30"/>
        <v>0.9</v>
      </c>
      <c r="C221" s="47">
        <f t="shared" si="24"/>
        <v>0</v>
      </c>
      <c r="D221" s="306">
        <v>1</v>
      </c>
      <c r="E221" s="306">
        <v>1</v>
      </c>
      <c r="F221" s="306">
        <v>1</v>
      </c>
      <c r="G221" s="45">
        <f t="shared" si="25"/>
        <v>1</v>
      </c>
      <c r="H221" s="47">
        <f t="shared" si="26"/>
        <v>0.18999999999999995</v>
      </c>
      <c r="I221" s="64">
        <f t="shared" si="27"/>
        <v>9.999999999999995E-3</v>
      </c>
      <c r="J221" s="64">
        <f t="shared" si="28"/>
        <v>0.17999999999999997</v>
      </c>
      <c r="K221" s="64">
        <f t="shared" si="29"/>
        <v>0.81</v>
      </c>
    </row>
    <row r="222" spans="1:11" x14ac:dyDescent="0.5">
      <c r="A222">
        <f t="shared" si="31"/>
        <v>218</v>
      </c>
      <c r="B222" s="47">
        <f t="shared" si="30"/>
        <v>0.9</v>
      </c>
      <c r="C222" s="47">
        <f t="shared" si="24"/>
        <v>0</v>
      </c>
      <c r="D222" s="306">
        <v>1</v>
      </c>
      <c r="E222" s="306">
        <v>1</v>
      </c>
      <c r="F222" s="306">
        <v>1</v>
      </c>
      <c r="G222" s="45">
        <f t="shared" si="25"/>
        <v>1</v>
      </c>
      <c r="H222" s="47">
        <f t="shared" si="26"/>
        <v>0.18999999999999995</v>
      </c>
      <c r="I222" s="64">
        <f t="shared" si="27"/>
        <v>9.999999999999995E-3</v>
      </c>
      <c r="J222" s="64">
        <f t="shared" si="28"/>
        <v>0.17999999999999997</v>
      </c>
      <c r="K222" s="64">
        <f t="shared" si="29"/>
        <v>0.81</v>
      </c>
    </row>
    <row r="223" spans="1:11" x14ac:dyDescent="0.5">
      <c r="A223">
        <f t="shared" si="31"/>
        <v>219</v>
      </c>
      <c r="B223" s="47">
        <f t="shared" si="30"/>
        <v>0.9</v>
      </c>
      <c r="C223" s="47">
        <f t="shared" si="24"/>
        <v>0</v>
      </c>
      <c r="D223" s="306">
        <v>1</v>
      </c>
      <c r="E223" s="306">
        <v>1</v>
      </c>
      <c r="F223" s="306">
        <v>1</v>
      </c>
      <c r="G223" s="45">
        <f t="shared" si="25"/>
        <v>1</v>
      </c>
      <c r="H223" s="47">
        <f t="shared" si="26"/>
        <v>0.18999999999999995</v>
      </c>
      <c r="I223" s="64">
        <f t="shared" si="27"/>
        <v>9.999999999999995E-3</v>
      </c>
      <c r="J223" s="64">
        <f t="shared" si="28"/>
        <v>0.17999999999999997</v>
      </c>
      <c r="K223" s="64">
        <f t="shared" si="29"/>
        <v>0.81</v>
      </c>
    </row>
    <row r="224" spans="1:11" x14ac:dyDescent="0.5">
      <c r="A224">
        <f t="shared" si="31"/>
        <v>220</v>
      </c>
      <c r="B224" s="47">
        <f t="shared" si="30"/>
        <v>0.9</v>
      </c>
      <c r="C224" s="47">
        <f t="shared" si="24"/>
        <v>0</v>
      </c>
      <c r="D224" s="306">
        <v>1</v>
      </c>
      <c r="E224" s="306">
        <v>1</v>
      </c>
      <c r="F224" s="306">
        <v>1</v>
      </c>
      <c r="G224" s="45">
        <f t="shared" si="25"/>
        <v>1</v>
      </c>
      <c r="H224" s="47">
        <f t="shared" si="26"/>
        <v>0.18999999999999995</v>
      </c>
      <c r="I224" s="64">
        <f t="shared" si="27"/>
        <v>9.999999999999995E-3</v>
      </c>
      <c r="J224" s="64">
        <f t="shared" si="28"/>
        <v>0.17999999999999997</v>
      </c>
      <c r="K224" s="64">
        <f t="shared" si="29"/>
        <v>0.81</v>
      </c>
    </row>
    <row r="225" spans="1:11" x14ac:dyDescent="0.5">
      <c r="A225">
        <f t="shared" si="31"/>
        <v>221</v>
      </c>
      <c r="B225" s="47">
        <f t="shared" si="30"/>
        <v>0.9</v>
      </c>
      <c r="C225" s="47">
        <f t="shared" si="24"/>
        <v>0</v>
      </c>
      <c r="D225" s="306">
        <v>1</v>
      </c>
      <c r="E225" s="306">
        <v>1</v>
      </c>
      <c r="F225" s="306">
        <v>1</v>
      </c>
      <c r="G225" s="45">
        <f t="shared" si="25"/>
        <v>1</v>
      </c>
      <c r="H225" s="47">
        <f t="shared" si="26"/>
        <v>0.18999999999999995</v>
      </c>
      <c r="I225" s="64">
        <f t="shared" si="27"/>
        <v>9.999999999999995E-3</v>
      </c>
      <c r="J225" s="64">
        <f t="shared" si="28"/>
        <v>0.17999999999999997</v>
      </c>
      <c r="K225" s="64">
        <f t="shared" si="29"/>
        <v>0.81</v>
      </c>
    </row>
    <row r="226" spans="1:11" x14ac:dyDescent="0.5">
      <c r="A226">
        <f t="shared" si="31"/>
        <v>222</v>
      </c>
      <c r="B226" s="47">
        <f t="shared" si="30"/>
        <v>0.9</v>
      </c>
      <c r="C226" s="47">
        <f t="shared" si="24"/>
        <v>0</v>
      </c>
      <c r="D226" s="306">
        <v>1</v>
      </c>
      <c r="E226" s="306">
        <v>1</v>
      </c>
      <c r="F226" s="306">
        <v>1</v>
      </c>
      <c r="G226" s="45">
        <f t="shared" si="25"/>
        <v>1</v>
      </c>
      <c r="H226" s="47">
        <f t="shared" si="26"/>
        <v>0.18999999999999995</v>
      </c>
      <c r="I226" s="64">
        <f t="shared" si="27"/>
        <v>9.999999999999995E-3</v>
      </c>
      <c r="J226" s="64">
        <f t="shared" si="28"/>
        <v>0.17999999999999997</v>
      </c>
      <c r="K226" s="64">
        <f t="shared" si="29"/>
        <v>0.81</v>
      </c>
    </row>
    <row r="227" spans="1:11" x14ac:dyDescent="0.5">
      <c r="A227">
        <f t="shared" si="31"/>
        <v>223</v>
      </c>
      <c r="B227" s="47">
        <f t="shared" si="30"/>
        <v>0.9</v>
      </c>
      <c r="C227" s="47">
        <f t="shared" si="24"/>
        <v>0</v>
      </c>
      <c r="D227" s="306">
        <v>1</v>
      </c>
      <c r="E227" s="306">
        <v>1</v>
      </c>
      <c r="F227" s="306">
        <v>1</v>
      </c>
      <c r="G227" s="45">
        <f t="shared" si="25"/>
        <v>1</v>
      </c>
      <c r="H227" s="47">
        <f t="shared" si="26"/>
        <v>0.18999999999999995</v>
      </c>
      <c r="I227" s="64">
        <f t="shared" si="27"/>
        <v>9.999999999999995E-3</v>
      </c>
      <c r="J227" s="64">
        <f t="shared" si="28"/>
        <v>0.17999999999999997</v>
      </c>
      <c r="K227" s="64">
        <f t="shared" si="29"/>
        <v>0.81</v>
      </c>
    </row>
    <row r="228" spans="1:11" x14ac:dyDescent="0.5">
      <c r="A228">
        <f t="shared" si="31"/>
        <v>224</v>
      </c>
      <c r="B228" s="47">
        <f t="shared" si="30"/>
        <v>0.9</v>
      </c>
      <c r="C228" s="47">
        <f t="shared" si="24"/>
        <v>0</v>
      </c>
      <c r="D228" s="306">
        <v>1</v>
      </c>
      <c r="E228" s="306">
        <v>1</v>
      </c>
      <c r="F228" s="306">
        <v>1</v>
      </c>
      <c r="G228" s="45">
        <f t="shared" si="25"/>
        <v>1</v>
      </c>
      <c r="H228" s="47">
        <f t="shared" si="26"/>
        <v>0.18999999999999995</v>
      </c>
      <c r="I228" s="64">
        <f t="shared" si="27"/>
        <v>9.999999999999995E-3</v>
      </c>
      <c r="J228" s="64">
        <f t="shared" si="28"/>
        <v>0.17999999999999997</v>
      </c>
      <c r="K228" s="64">
        <f t="shared" si="29"/>
        <v>0.81</v>
      </c>
    </row>
    <row r="229" spans="1:11" x14ac:dyDescent="0.5">
      <c r="A229">
        <f t="shared" si="31"/>
        <v>225</v>
      </c>
      <c r="B229" s="47">
        <f t="shared" si="30"/>
        <v>0.9</v>
      </c>
      <c r="C229" s="47">
        <f t="shared" si="24"/>
        <v>0</v>
      </c>
      <c r="D229" s="306">
        <v>1</v>
      </c>
      <c r="E229" s="306">
        <v>1</v>
      </c>
      <c r="F229" s="306">
        <v>1</v>
      </c>
      <c r="G229" s="45">
        <f t="shared" si="25"/>
        <v>1</v>
      </c>
      <c r="H229" s="47">
        <f t="shared" si="26"/>
        <v>0.18999999999999995</v>
      </c>
      <c r="I229" s="64">
        <f t="shared" si="27"/>
        <v>9.999999999999995E-3</v>
      </c>
      <c r="J229" s="64">
        <f t="shared" si="28"/>
        <v>0.17999999999999997</v>
      </c>
      <c r="K229" s="64">
        <f t="shared" si="29"/>
        <v>0.81</v>
      </c>
    </row>
    <row r="230" spans="1:11" x14ac:dyDescent="0.5">
      <c r="A230">
        <f t="shared" si="31"/>
        <v>226</v>
      </c>
      <c r="B230" s="47">
        <f t="shared" si="30"/>
        <v>0.9</v>
      </c>
      <c r="C230" s="47">
        <f t="shared" si="24"/>
        <v>0</v>
      </c>
      <c r="D230" s="306">
        <v>1</v>
      </c>
      <c r="E230" s="306">
        <v>1</v>
      </c>
      <c r="F230" s="306">
        <v>1</v>
      </c>
      <c r="G230" s="45">
        <f t="shared" si="25"/>
        <v>1</v>
      </c>
      <c r="H230" s="47">
        <f t="shared" si="26"/>
        <v>0.18999999999999995</v>
      </c>
      <c r="I230" s="64">
        <f t="shared" si="27"/>
        <v>9.999999999999995E-3</v>
      </c>
      <c r="J230" s="64">
        <f t="shared" si="28"/>
        <v>0.17999999999999997</v>
      </c>
      <c r="K230" s="64">
        <f t="shared" si="29"/>
        <v>0.81</v>
      </c>
    </row>
    <row r="231" spans="1:11" x14ac:dyDescent="0.5">
      <c r="A231">
        <f t="shared" si="31"/>
        <v>227</v>
      </c>
      <c r="B231" s="47">
        <f t="shared" si="30"/>
        <v>0.9</v>
      </c>
      <c r="C231" s="47">
        <f t="shared" si="24"/>
        <v>0</v>
      </c>
      <c r="D231" s="306">
        <v>1</v>
      </c>
      <c r="E231" s="306">
        <v>1</v>
      </c>
      <c r="F231" s="306">
        <v>1</v>
      </c>
      <c r="G231" s="45">
        <f t="shared" si="25"/>
        <v>1</v>
      </c>
      <c r="H231" s="47">
        <f t="shared" si="26"/>
        <v>0.18999999999999995</v>
      </c>
      <c r="I231" s="64">
        <f t="shared" si="27"/>
        <v>9.999999999999995E-3</v>
      </c>
      <c r="J231" s="64">
        <f t="shared" si="28"/>
        <v>0.17999999999999997</v>
      </c>
      <c r="K231" s="64">
        <f t="shared" si="29"/>
        <v>0.81</v>
      </c>
    </row>
    <row r="232" spans="1:11" x14ac:dyDescent="0.5">
      <c r="A232">
        <f t="shared" si="31"/>
        <v>228</v>
      </c>
      <c r="B232" s="47">
        <f t="shared" si="30"/>
        <v>0.9</v>
      </c>
      <c r="C232" s="47">
        <f t="shared" si="24"/>
        <v>0</v>
      </c>
      <c r="D232" s="306">
        <v>1</v>
      </c>
      <c r="E232" s="306">
        <v>1</v>
      </c>
      <c r="F232" s="306">
        <v>1</v>
      </c>
      <c r="G232" s="45">
        <f t="shared" si="25"/>
        <v>1</v>
      </c>
      <c r="H232" s="47">
        <f t="shared" si="26"/>
        <v>0.18999999999999995</v>
      </c>
      <c r="I232" s="64">
        <f t="shared" si="27"/>
        <v>9.999999999999995E-3</v>
      </c>
      <c r="J232" s="64">
        <f t="shared" si="28"/>
        <v>0.17999999999999997</v>
      </c>
      <c r="K232" s="64">
        <f t="shared" si="29"/>
        <v>0.81</v>
      </c>
    </row>
    <row r="233" spans="1:11" x14ac:dyDescent="0.5">
      <c r="A233">
        <f t="shared" si="31"/>
        <v>229</v>
      </c>
      <c r="B233" s="47">
        <f t="shared" si="30"/>
        <v>0.9</v>
      </c>
      <c r="C233" s="47">
        <f t="shared" si="24"/>
        <v>0</v>
      </c>
      <c r="D233" s="306">
        <v>1</v>
      </c>
      <c r="E233" s="306">
        <v>1</v>
      </c>
      <c r="F233" s="306">
        <v>1</v>
      </c>
      <c r="G233" s="45">
        <f t="shared" si="25"/>
        <v>1</v>
      </c>
      <c r="H233" s="47">
        <f t="shared" si="26"/>
        <v>0.18999999999999995</v>
      </c>
      <c r="I233" s="64">
        <f t="shared" si="27"/>
        <v>9.999999999999995E-3</v>
      </c>
      <c r="J233" s="64">
        <f t="shared" si="28"/>
        <v>0.17999999999999997</v>
      </c>
      <c r="K233" s="64">
        <f t="shared" si="29"/>
        <v>0.81</v>
      </c>
    </row>
    <row r="234" spans="1:11" x14ac:dyDescent="0.5">
      <c r="A234">
        <f t="shared" si="31"/>
        <v>230</v>
      </c>
      <c r="B234" s="47">
        <f t="shared" si="30"/>
        <v>0.9</v>
      </c>
      <c r="C234" s="47">
        <f t="shared" si="24"/>
        <v>0</v>
      </c>
      <c r="D234" s="306">
        <v>1</v>
      </c>
      <c r="E234" s="306">
        <v>1</v>
      </c>
      <c r="F234" s="306">
        <v>1</v>
      </c>
      <c r="G234" s="45">
        <f t="shared" si="25"/>
        <v>1</v>
      </c>
      <c r="H234" s="47">
        <f t="shared" si="26"/>
        <v>0.18999999999999995</v>
      </c>
      <c r="I234" s="64">
        <f t="shared" si="27"/>
        <v>9.999999999999995E-3</v>
      </c>
      <c r="J234" s="64">
        <f t="shared" si="28"/>
        <v>0.17999999999999997</v>
      </c>
      <c r="K234" s="64">
        <f t="shared" si="29"/>
        <v>0.81</v>
      </c>
    </row>
    <row r="235" spans="1:11" x14ac:dyDescent="0.5">
      <c r="A235">
        <f t="shared" si="31"/>
        <v>231</v>
      </c>
      <c r="B235" s="47">
        <f t="shared" si="30"/>
        <v>0.9</v>
      </c>
      <c r="C235" s="47">
        <f t="shared" si="24"/>
        <v>0</v>
      </c>
      <c r="D235" s="306">
        <v>1</v>
      </c>
      <c r="E235" s="306">
        <v>1</v>
      </c>
      <c r="F235" s="306">
        <v>1</v>
      </c>
      <c r="G235" s="45">
        <f t="shared" si="25"/>
        <v>1</v>
      </c>
      <c r="H235" s="47">
        <f t="shared" si="26"/>
        <v>0.18999999999999995</v>
      </c>
      <c r="I235" s="64">
        <f t="shared" si="27"/>
        <v>9.999999999999995E-3</v>
      </c>
      <c r="J235" s="64">
        <f t="shared" si="28"/>
        <v>0.17999999999999997</v>
      </c>
      <c r="K235" s="64">
        <f t="shared" si="29"/>
        <v>0.81</v>
      </c>
    </row>
    <row r="236" spans="1:11" x14ac:dyDescent="0.5">
      <c r="A236">
        <f t="shared" si="31"/>
        <v>232</v>
      </c>
      <c r="B236" s="47">
        <f t="shared" si="30"/>
        <v>0.9</v>
      </c>
      <c r="C236" s="47">
        <f t="shared" si="24"/>
        <v>0</v>
      </c>
      <c r="D236" s="306">
        <v>1</v>
      </c>
      <c r="E236" s="306">
        <v>1</v>
      </c>
      <c r="F236" s="306">
        <v>1</v>
      </c>
      <c r="G236" s="45">
        <f t="shared" si="25"/>
        <v>1</v>
      </c>
      <c r="H236" s="47">
        <f t="shared" si="26"/>
        <v>0.18999999999999995</v>
      </c>
      <c r="I236" s="64">
        <f t="shared" si="27"/>
        <v>9.999999999999995E-3</v>
      </c>
      <c r="J236" s="64">
        <f t="shared" si="28"/>
        <v>0.17999999999999997</v>
      </c>
      <c r="K236" s="64">
        <f t="shared" si="29"/>
        <v>0.81</v>
      </c>
    </row>
    <row r="237" spans="1:11" x14ac:dyDescent="0.5">
      <c r="A237">
        <f t="shared" si="31"/>
        <v>233</v>
      </c>
      <c r="B237" s="47">
        <f t="shared" si="30"/>
        <v>0.9</v>
      </c>
      <c r="C237" s="47">
        <f t="shared" si="24"/>
        <v>0</v>
      </c>
      <c r="D237" s="306">
        <v>1</v>
      </c>
      <c r="E237" s="306">
        <v>1</v>
      </c>
      <c r="F237" s="306">
        <v>1</v>
      </c>
      <c r="G237" s="45">
        <f t="shared" si="25"/>
        <v>1</v>
      </c>
      <c r="H237" s="47">
        <f t="shared" si="26"/>
        <v>0.18999999999999995</v>
      </c>
      <c r="I237" s="64">
        <f t="shared" si="27"/>
        <v>9.999999999999995E-3</v>
      </c>
      <c r="J237" s="64">
        <f t="shared" si="28"/>
        <v>0.17999999999999997</v>
      </c>
      <c r="K237" s="64">
        <f t="shared" si="29"/>
        <v>0.81</v>
      </c>
    </row>
    <row r="238" spans="1:11" x14ac:dyDescent="0.5">
      <c r="A238">
        <f t="shared" si="31"/>
        <v>234</v>
      </c>
      <c r="B238" s="47">
        <f t="shared" si="30"/>
        <v>0.9</v>
      </c>
      <c r="C238" s="47">
        <f t="shared" si="24"/>
        <v>0</v>
      </c>
      <c r="D238" s="306">
        <v>1</v>
      </c>
      <c r="E238" s="306">
        <v>1</v>
      </c>
      <c r="F238" s="306">
        <v>1</v>
      </c>
      <c r="G238" s="45">
        <f t="shared" si="25"/>
        <v>1</v>
      </c>
      <c r="H238" s="47">
        <f t="shared" si="26"/>
        <v>0.18999999999999995</v>
      </c>
      <c r="I238" s="64">
        <f t="shared" si="27"/>
        <v>9.999999999999995E-3</v>
      </c>
      <c r="J238" s="64">
        <f t="shared" si="28"/>
        <v>0.17999999999999997</v>
      </c>
      <c r="K238" s="64">
        <f t="shared" si="29"/>
        <v>0.81</v>
      </c>
    </row>
    <row r="239" spans="1:11" x14ac:dyDescent="0.5">
      <c r="A239">
        <f t="shared" si="31"/>
        <v>235</v>
      </c>
      <c r="B239" s="47">
        <f t="shared" si="30"/>
        <v>0.9</v>
      </c>
      <c r="C239" s="47">
        <f t="shared" si="24"/>
        <v>0</v>
      </c>
      <c r="D239" s="306">
        <v>1</v>
      </c>
      <c r="E239" s="306">
        <v>1</v>
      </c>
      <c r="F239" s="306">
        <v>1</v>
      </c>
      <c r="G239" s="45">
        <f t="shared" si="25"/>
        <v>1</v>
      </c>
      <c r="H239" s="47">
        <f t="shared" si="26"/>
        <v>0.18999999999999995</v>
      </c>
      <c r="I239" s="64">
        <f t="shared" si="27"/>
        <v>9.999999999999995E-3</v>
      </c>
      <c r="J239" s="64">
        <f t="shared" si="28"/>
        <v>0.17999999999999997</v>
      </c>
      <c r="K239" s="64">
        <f t="shared" si="29"/>
        <v>0.81</v>
      </c>
    </row>
    <row r="240" spans="1:11" x14ac:dyDescent="0.5">
      <c r="A240">
        <f t="shared" si="31"/>
        <v>236</v>
      </c>
      <c r="B240" s="47">
        <f t="shared" si="30"/>
        <v>0.9</v>
      </c>
      <c r="C240" s="47">
        <f t="shared" si="24"/>
        <v>0</v>
      </c>
      <c r="D240" s="306">
        <v>1</v>
      </c>
      <c r="E240" s="306">
        <v>1</v>
      </c>
      <c r="F240" s="306">
        <v>1</v>
      </c>
      <c r="G240" s="45">
        <f t="shared" si="25"/>
        <v>1</v>
      </c>
      <c r="H240" s="47">
        <f t="shared" si="26"/>
        <v>0.18999999999999995</v>
      </c>
      <c r="I240" s="64">
        <f t="shared" si="27"/>
        <v>9.999999999999995E-3</v>
      </c>
      <c r="J240" s="64">
        <f t="shared" si="28"/>
        <v>0.17999999999999997</v>
      </c>
      <c r="K240" s="64">
        <f t="shared" si="29"/>
        <v>0.81</v>
      </c>
    </row>
    <row r="241" spans="1:11" x14ac:dyDescent="0.5">
      <c r="A241">
        <f t="shared" si="31"/>
        <v>237</v>
      </c>
      <c r="B241" s="47">
        <f t="shared" si="30"/>
        <v>0.9</v>
      </c>
      <c r="C241" s="47">
        <f t="shared" si="24"/>
        <v>0</v>
      </c>
      <c r="D241" s="306">
        <v>1</v>
      </c>
      <c r="E241" s="306">
        <v>1</v>
      </c>
      <c r="F241" s="306">
        <v>1</v>
      </c>
      <c r="G241" s="45">
        <f t="shared" si="25"/>
        <v>1</v>
      </c>
      <c r="H241" s="47">
        <f t="shared" si="26"/>
        <v>0.18999999999999995</v>
      </c>
      <c r="I241" s="64">
        <f t="shared" si="27"/>
        <v>9.999999999999995E-3</v>
      </c>
      <c r="J241" s="64">
        <f t="shared" si="28"/>
        <v>0.17999999999999997</v>
      </c>
      <c r="K241" s="64">
        <f t="shared" si="29"/>
        <v>0.81</v>
      </c>
    </row>
    <row r="242" spans="1:11" x14ac:dyDescent="0.5">
      <c r="A242">
        <f t="shared" si="31"/>
        <v>238</v>
      </c>
      <c r="B242" s="47">
        <f t="shared" si="30"/>
        <v>0.9</v>
      </c>
      <c r="C242" s="47">
        <f t="shared" si="24"/>
        <v>0</v>
      </c>
      <c r="D242" s="306">
        <v>1</v>
      </c>
      <c r="E242" s="306">
        <v>1</v>
      </c>
      <c r="F242" s="306">
        <v>1</v>
      </c>
      <c r="G242" s="45">
        <f t="shared" si="25"/>
        <v>1</v>
      </c>
      <c r="H242" s="47">
        <f t="shared" si="26"/>
        <v>0.18999999999999995</v>
      </c>
      <c r="I242" s="64">
        <f t="shared" si="27"/>
        <v>9.999999999999995E-3</v>
      </c>
      <c r="J242" s="64">
        <f t="shared" si="28"/>
        <v>0.17999999999999997</v>
      </c>
      <c r="K242" s="64">
        <f t="shared" si="29"/>
        <v>0.81</v>
      </c>
    </row>
    <row r="243" spans="1:11" x14ac:dyDescent="0.5">
      <c r="A243">
        <f t="shared" si="31"/>
        <v>239</v>
      </c>
      <c r="B243" s="47">
        <f t="shared" si="30"/>
        <v>0.9</v>
      </c>
      <c r="C243" s="47">
        <f t="shared" si="24"/>
        <v>0</v>
      </c>
      <c r="D243" s="306">
        <v>1</v>
      </c>
      <c r="E243" s="306">
        <v>1</v>
      </c>
      <c r="F243" s="306">
        <v>1</v>
      </c>
      <c r="G243" s="45">
        <f t="shared" si="25"/>
        <v>1</v>
      </c>
      <c r="H243" s="47">
        <f t="shared" si="26"/>
        <v>0.18999999999999995</v>
      </c>
      <c r="I243" s="64">
        <f t="shared" si="27"/>
        <v>9.999999999999995E-3</v>
      </c>
      <c r="J243" s="64">
        <f t="shared" si="28"/>
        <v>0.17999999999999997</v>
      </c>
      <c r="K243" s="64">
        <f t="shared" si="29"/>
        <v>0.81</v>
      </c>
    </row>
    <row r="244" spans="1:11" x14ac:dyDescent="0.5">
      <c r="A244">
        <f t="shared" si="31"/>
        <v>240</v>
      </c>
      <c r="B244" s="47">
        <f t="shared" si="30"/>
        <v>0.9</v>
      </c>
      <c r="C244" s="47">
        <f t="shared" si="24"/>
        <v>0</v>
      </c>
      <c r="D244" s="306">
        <v>1</v>
      </c>
      <c r="E244" s="306">
        <v>1</v>
      </c>
      <c r="F244" s="306">
        <v>1</v>
      </c>
      <c r="G244" s="45">
        <f t="shared" si="25"/>
        <v>1</v>
      </c>
      <c r="H244" s="47">
        <f t="shared" si="26"/>
        <v>0.18999999999999995</v>
      </c>
      <c r="I244" s="64">
        <f t="shared" si="27"/>
        <v>9.999999999999995E-3</v>
      </c>
      <c r="J244" s="64">
        <f t="shared" si="28"/>
        <v>0.17999999999999997</v>
      </c>
      <c r="K244" s="64">
        <f t="shared" si="29"/>
        <v>0.81</v>
      </c>
    </row>
    <row r="245" spans="1:11" x14ac:dyDescent="0.5">
      <c r="A245">
        <f t="shared" si="31"/>
        <v>241</v>
      </c>
      <c r="B245" s="47">
        <f t="shared" si="30"/>
        <v>0.9</v>
      </c>
      <c r="C245" s="47">
        <f t="shared" si="24"/>
        <v>0</v>
      </c>
      <c r="D245" s="306">
        <v>1</v>
      </c>
      <c r="E245" s="306">
        <v>1</v>
      </c>
      <c r="F245" s="306">
        <v>1</v>
      </c>
      <c r="G245" s="45">
        <f t="shared" si="25"/>
        <v>1</v>
      </c>
      <c r="H245" s="47">
        <f t="shared" si="26"/>
        <v>0.18999999999999995</v>
      </c>
      <c r="I245" s="64">
        <f t="shared" si="27"/>
        <v>9.999999999999995E-3</v>
      </c>
      <c r="J245" s="64">
        <f t="shared" si="28"/>
        <v>0.17999999999999997</v>
      </c>
      <c r="K245" s="64">
        <f t="shared" si="29"/>
        <v>0.81</v>
      </c>
    </row>
    <row r="246" spans="1:11" x14ac:dyDescent="0.5">
      <c r="A246">
        <f t="shared" si="31"/>
        <v>242</v>
      </c>
      <c r="B246" s="47">
        <f t="shared" si="30"/>
        <v>0.9</v>
      </c>
      <c r="C246" s="47">
        <f t="shared" si="24"/>
        <v>0</v>
      </c>
      <c r="D246" s="306">
        <v>1</v>
      </c>
      <c r="E246" s="306">
        <v>1</v>
      </c>
      <c r="F246" s="306">
        <v>1</v>
      </c>
      <c r="G246" s="45">
        <f t="shared" si="25"/>
        <v>1</v>
      </c>
      <c r="H246" s="47">
        <f t="shared" si="26"/>
        <v>0.18999999999999995</v>
      </c>
      <c r="I246" s="64">
        <f t="shared" si="27"/>
        <v>9.999999999999995E-3</v>
      </c>
      <c r="J246" s="64">
        <f t="shared" si="28"/>
        <v>0.17999999999999997</v>
      </c>
      <c r="K246" s="64">
        <f t="shared" si="29"/>
        <v>0.81</v>
      </c>
    </row>
    <row r="247" spans="1:11" x14ac:dyDescent="0.5">
      <c r="A247">
        <f t="shared" si="31"/>
        <v>243</v>
      </c>
      <c r="B247" s="47">
        <f t="shared" si="30"/>
        <v>0.9</v>
      </c>
      <c r="C247" s="47">
        <f t="shared" si="24"/>
        <v>0</v>
      </c>
      <c r="D247" s="306">
        <v>1</v>
      </c>
      <c r="E247" s="306">
        <v>1</v>
      </c>
      <c r="F247" s="306">
        <v>1</v>
      </c>
      <c r="G247" s="45">
        <f t="shared" si="25"/>
        <v>1</v>
      </c>
      <c r="H247" s="47">
        <f t="shared" si="26"/>
        <v>0.18999999999999995</v>
      </c>
      <c r="I247" s="64">
        <f t="shared" si="27"/>
        <v>9.999999999999995E-3</v>
      </c>
      <c r="J247" s="64">
        <f t="shared" si="28"/>
        <v>0.17999999999999997</v>
      </c>
      <c r="K247" s="64">
        <f t="shared" si="29"/>
        <v>0.81</v>
      </c>
    </row>
    <row r="248" spans="1:11" x14ac:dyDescent="0.5">
      <c r="A248">
        <f t="shared" si="31"/>
        <v>244</v>
      </c>
      <c r="B248" s="47">
        <f t="shared" si="30"/>
        <v>0.9</v>
      </c>
      <c r="C248" s="47">
        <f t="shared" si="24"/>
        <v>0</v>
      </c>
      <c r="D248" s="306">
        <v>1</v>
      </c>
      <c r="E248" s="306">
        <v>1</v>
      </c>
      <c r="F248" s="306">
        <v>1</v>
      </c>
      <c r="G248" s="45">
        <f t="shared" si="25"/>
        <v>1</v>
      </c>
      <c r="H248" s="47">
        <f t="shared" si="26"/>
        <v>0.18999999999999995</v>
      </c>
      <c r="I248" s="64">
        <f t="shared" si="27"/>
        <v>9.999999999999995E-3</v>
      </c>
      <c r="J248" s="64">
        <f t="shared" si="28"/>
        <v>0.17999999999999997</v>
      </c>
      <c r="K248" s="64">
        <f t="shared" si="29"/>
        <v>0.81</v>
      </c>
    </row>
    <row r="249" spans="1:11" x14ac:dyDescent="0.5">
      <c r="A249">
        <f t="shared" si="31"/>
        <v>245</v>
      </c>
      <c r="B249" s="47">
        <f t="shared" si="30"/>
        <v>0.9</v>
      </c>
      <c r="C249" s="47">
        <f t="shared" si="24"/>
        <v>0</v>
      </c>
      <c r="D249" s="306">
        <v>1</v>
      </c>
      <c r="E249" s="306">
        <v>1</v>
      </c>
      <c r="F249" s="306">
        <v>1</v>
      </c>
      <c r="G249" s="45">
        <f t="shared" si="25"/>
        <v>1</v>
      </c>
      <c r="H249" s="47">
        <f t="shared" si="26"/>
        <v>0.18999999999999995</v>
      </c>
      <c r="I249" s="64">
        <f t="shared" si="27"/>
        <v>9.999999999999995E-3</v>
      </c>
      <c r="J249" s="64">
        <f t="shared" si="28"/>
        <v>0.17999999999999997</v>
      </c>
      <c r="K249" s="64">
        <f t="shared" si="29"/>
        <v>0.81</v>
      </c>
    </row>
    <row r="250" spans="1:11" x14ac:dyDescent="0.5">
      <c r="A250">
        <f t="shared" si="31"/>
        <v>246</v>
      </c>
      <c r="B250" s="47">
        <f t="shared" si="30"/>
        <v>0.9</v>
      </c>
      <c r="C250" s="47">
        <f t="shared" si="24"/>
        <v>0</v>
      </c>
      <c r="D250" s="306">
        <v>1</v>
      </c>
      <c r="E250" s="306">
        <v>1</v>
      </c>
      <c r="F250" s="306">
        <v>1</v>
      </c>
      <c r="G250" s="45">
        <f t="shared" si="25"/>
        <v>1</v>
      </c>
      <c r="H250" s="47">
        <f t="shared" si="26"/>
        <v>0.18999999999999995</v>
      </c>
      <c r="I250" s="64">
        <f t="shared" si="27"/>
        <v>9.999999999999995E-3</v>
      </c>
      <c r="J250" s="64">
        <f t="shared" si="28"/>
        <v>0.17999999999999997</v>
      </c>
      <c r="K250" s="64">
        <f t="shared" si="29"/>
        <v>0.81</v>
      </c>
    </row>
    <row r="251" spans="1:11" x14ac:dyDescent="0.5">
      <c r="A251">
        <f t="shared" si="31"/>
        <v>247</v>
      </c>
      <c r="B251" s="47">
        <f t="shared" si="30"/>
        <v>0.9</v>
      </c>
      <c r="C251" s="47">
        <f t="shared" si="24"/>
        <v>0</v>
      </c>
      <c r="D251" s="306">
        <v>1</v>
      </c>
      <c r="E251" s="306">
        <v>1</v>
      </c>
      <c r="F251" s="306">
        <v>1</v>
      </c>
      <c r="G251" s="45">
        <f t="shared" si="25"/>
        <v>1</v>
      </c>
      <c r="H251" s="47">
        <f t="shared" si="26"/>
        <v>0.18999999999999995</v>
      </c>
      <c r="I251" s="64">
        <f t="shared" si="27"/>
        <v>9.999999999999995E-3</v>
      </c>
      <c r="J251" s="64">
        <f t="shared" si="28"/>
        <v>0.17999999999999997</v>
      </c>
      <c r="K251" s="64">
        <f t="shared" si="29"/>
        <v>0.81</v>
      </c>
    </row>
    <row r="252" spans="1:11" x14ac:dyDescent="0.5">
      <c r="A252">
        <f t="shared" si="31"/>
        <v>248</v>
      </c>
      <c r="B252" s="47">
        <f t="shared" si="30"/>
        <v>0.9</v>
      </c>
      <c r="C252" s="47">
        <f t="shared" si="24"/>
        <v>0</v>
      </c>
      <c r="D252" s="306">
        <v>1</v>
      </c>
      <c r="E252" s="306">
        <v>1</v>
      </c>
      <c r="F252" s="306">
        <v>1</v>
      </c>
      <c r="G252" s="45">
        <f t="shared" si="25"/>
        <v>1</v>
      </c>
      <c r="H252" s="47">
        <f t="shared" si="26"/>
        <v>0.18999999999999995</v>
      </c>
      <c r="I252" s="64">
        <f t="shared" si="27"/>
        <v>9.999999999999995E-3</v>
      </c>
      <c r="J252" s="64">
        <f t="shared" si="28"/>
        <v>0.17999999999999997</v>
      </c>
      <c r="K252" s="64">
        <f t="shared" si="29"/>
        <v>0.81</v>
      </c>
    </row>
    <row r="253" spans="1:11" x14ac:dyDescent="0.5">
      <c r="A253">
        <f t="shared" si="31"/>
        <v>249</v>
      </c>
      <c r="B253" s="47">
        <f t="shared" si="30"/>
        <v>0.9</v>
      </c>
      <c r="C253" s="47">
        <f t="shared" si="24"/>
        <v>0</v>
      </c>
      <c r="D253" s="306">
        <v>1</v>
      </c>
      <c r="E253" s="306">
        <v>1</v>
      </c>
      <c r="F253" s="306">
        <v>1</v>
      </c>
      <c r="G253" s="45">
        <f t="shared" si="25"/>
        <v>1</v>
      </c>
      <c r="H253" s="47">
        <f t="shared" si="26"/>
        <v>0.18999999999999995</v>
      </c>
      <c r="I253" s="64">
        <f t="shared" si="27"/>
        <v>9.999999999999995E-3</v>
      </c>
      <c r="J253" s="64">
        <f t="shared" si="28"/>
        <v>0.17999999999999997</v>
      </c>
      <c r="K253" s="64">
        <f t="shared" si="29"/>
        <v>0.81</v>
      </c>
    </row>
    <row r="254" spans="1:11" x14ac:dyDescent="0.5">
      <c r="A254">
        <f t="shared" si="31"/>
        <v>250</v>
      </c>
      <c r="B254" s="47">
        <f t="shared" si="30"/>
        <v>0.9</v>
      </c>
      <c r="C254" s="47">
        <f t="shared" si="24"/>
        <v>0</v>
      </c>
      <c r="D254" s="306">
        <v>1</v>
      </c>
      <c r="E254" s="306">
        <v>1</v>
      </c>
      <c r="F254" s="306">
        <v>1</v>
      </c>
      <c r="G254" s="45">
        <f t="shared" si="25"/>
        <v>1</v>
      </c>
      <c r="H254" s="47">
        <f t="shared" si="26"/>
        <v>0.18999999999999995</v>
      </c>
      <c r="I254" s="64">
        <f t="shared" si="27"/>
        <v>9.999999999999995E-3</v>
      </c>
      <c r="J254" s="64">
        <f t="shared" si="28"/>
        <v>0.17999999999999997</v>
      </c>
      <c r="K254" s="64">
        <f t="shared" si="29"/>
        <v>0.81</v>
      </c>
    </row>
    <row r="255" spans="1:11" x14ac:dyDescent="0.5">
      <c r="D255" s="58"/>
      <c r="E255" s="58"/>
      <c r="F255" s="58"/>
    </row>
    <row r="256" spans="1:11" x14ac:dyDescent="0.5">
      <c r="D256" s="58"/>
      <c r="E256" s="58"/>
      <c r="F256" s="58"/>
    </row>
    <row r="257" spans="4:6" x14ac:dyDescent="0.5">
      <c r="D257" s="58"/>
      <c r="E257" s="58"/>
      <c r="F257" s="58"/>
    </row>
    <row r="258" spans="4:6" x14ac:dyDescent="0.5">
      <c r="D258" s="58"/>
      <c r="E258" s="58"/>
      <c r="F258" s="58"/>
    </row>
    <row r="259" spans="4:6" x14ac:dyDescent="0.5">
      <c r="D259" s="58"/>
      <c r="E259" s="58"/>
      <c r="F259" s="58"/>
    </row>
    <row r="260" spans="4:6" x14ac:dyDescent="0.5">
      <c r="D260" s="58"/>
      <c r="E260" s="58"/>
      <c r="F260" s="58"/>
    </row>
    <row r="261" spans="4:6" x14ac:dyDescent="0.5">
      <c r="D261" s="58"/>
      <c r="E261" s="58"/>
      <c r="F261" s="58"/>
    </row>
    <row r="262" spans="4:6" x14ac:dyDescent="0.5">
      <c r="D262" s="58"/>
      <c r="E262" s="58"/>
      <c r="F262" s="58"/>
    </row>
    <row r="263" spans="4:6" x14ac:dyDescent="0.5">
      <c r="D263" s="58"/>
      <c r="E263" s="58"/>
      <c r="F263" s="58"/>
    </row>
    <row r="264" spans="4:6" x14ac:dyDescent="0.5">
      <c r="D264" s="58"/>
      <c r="E264" s="58"/>
      <c r="F264" s="58"/>
    </row>
    <row r="265" spans="4:6" x14ac:dyDescent="0.5">
      <c r="D265" s="58"/>
      <c r="E265" s="58"/>
      <c r="F265" s="58"/>
    </row>
    <row r="266" spans="4:6" x14ac:dyDescent="0.5">
      <c r="D266" s="58"/>
      <c r="E266" s="58"/>
      <c r="F266" s="58"/>
    </row>
    <row r="267" spans="4:6" x14ac:dyDescent="0.5">
      <c r="D267" s="58"/>
      <c r="E267" s="58"/>
      <c r="F267" s="58"/>
    </row>
    <row r="268" spans="4:6" x14ac:dyDescent="0.5">
      <c r="D268" s="58"/>
      <c r="E268" s="58"/>
      <c r="F268" s="58"/>
    </row>
    <row r="269" spans="4:6" x14ac:dyDescent="0.5">
      <c r="D269" s="58"/>
      <c r="E269" s="58"/>
      <c r="F269" s="58"/>
    </row>
    <row r="270" spans="4:6" x14ac:dyDescent="0.5">
      <c r="D270" s="58"/>
      <c r="E270" s="58"/>
      <c r="F270" s="58"/>
    </row>
    <row r="271" spans="4:6" x14ac:dyDescent="0.5">
      <c r="D271" s="58"/>
      <c r="E271" s="58"/>
      <c r="F271" s="58"/>
    </row>
    <row r="272" spans="4:6" x14ac:dyDescent="0.5">
      <c r="D272" s="58"/>
      <c r="E272" s="58"/>
      <c r="F272" s="58"/>
    </row>
    <row r="273" spans="4:6" x14ac:dyDescent="0.5">
      <c r="D273" s="58"/>
      <c r="E273" s="58"/>
      <c r="F273" s="58"/>
    </row>
    <row r="274" spans="4:6" x14ac:dyDescent="0.5">
      <c r="D274" s="58"/>
      <c r="E274" s="58"/>
      <c r="F274" s="58"/>
    </row>
    <row r="275" spans="4:6" x14ac:dyDescent="0.5">
      <c r="D275" s="58"/>
      <c r="E275" s="58"/>
      <c r="F275" s="58"/>
    </row>
    <row r="276" spans="4:6" x14ac:dyDescent="0.5">
      <c r="D276" s="58"/>
      <c r="E276" s="58"/>
      <c r="F276" s="58"/>
    </row>
    <row r="277" spans="4:6" x14ac:dyDescent="0.5">
      <c r="D277" s="58"/>
      <c r="E277" s="58"/>
      <c r="F277" s="58"/>
    </row>
    <row r="278" spans="4:6" x14ac:dyDescent="0.5">
      <c r="D278" s="58"/>
      <c r="E278" s="58"/>
      <c r="F278" s="58"/>
    </row>
    <row r="279" spans="4:6" x14ac:dyDescent="0.5">
      <c r="D279" s="58"/>
      <c r="E279" s="58"/>
      <c r="F279" s="58"/>
    </row>
    <row r="280" spans="4:6" x14ac:dyDescent="0.5">
      <c r="D280" s="58"/>
      <c r="E280" s="58"/>
      <c r="F280" s="58"/>
    </row>
    <row r="281" spans="4:6" x14ac:dyDescent="0.5">
      <c r="D281" s="58"/>
      <c r="E281" s="58"/>
      <c r="F281" s="58"/>
    </row>
    <row r="282" spans="4:6" x14ac:dyDescent="0.5">
      <c r="D282" s="58"/>
      <c r="E282" s="58"/>
      <c r="F282" s="58"/>
    </row>
    <row r="283" spans="4:6" x14ac:dyDescent="0.5">
      <c r="D283" s="58"/>
      <c r="E283" s="58"/>
      <c r="F283" s="58"/>
    </row>
    <row r="284" spans="4:6" x14ac:dyDescent="0.5">
      <c r="D284" s="58"/>
      <c r="E284" s="58"/>
      <c r="F284" s="58"/>
    </row>
    <row r="285" spans="4:6" x14ac:dyDescent="0.5">
      <c r="D285" s="58"/>
      <c r="E285" s="58"/>
      <c r="F285" s="58"/>
    </row>
    <row r="286" spans="4:6" x14ac:dyDescent="0.5">
      <c r="D286" s="58"/>
      <c r="E286" s="58"/>
      <c r="F286" s="58"/>
    </row>
    <row r="287" spans="4:6" x14ac:dyDescent="0.5">
      <c r="D287" s="58"/>
      <c r="E287" s="58"/>
      <c r="F287" s="58"/>
    </row>
    <row r="288" spans="4:6" x14ac:dyDescent="0.5">
      <c r="D288" s="58"/>
      <c r="E288" s="58"/>
      <c r="F288" s="58"/>
    </row>
    <row r="289" spans="4:6" x14ac:dyDescent="0.5">
      <c r="D289" s="58"/>
      <c r="E289" s="58"/>
      <c r="F289" s="58"/>
    </row>
    <row r="290" spans="4:6" x14ac:dyDescent="0.5">
      <c r="D290" s="58"/>
      <c r="E290" s="58"/>
      <c r="F290" s="58"/>
    </row>
    <row r="291" spans="4:6" x14ac:dyDescent="0.5">
      <c r="D291" s="58"/>
      <c r="E291" s="58"/>
      <c r="F291" s="58"/>
    </row>
    <row r="292" spans="4:6" x14ac:dyDescent="0.5">
      <c r="D292" s="58"/>
      <c r="E292" s="58"/>
      <c r="F292" s="58"/>
    </row>
    <row r="293" spans="4:6" x14ac:dyDescent="0.5">
      <c r="D293" s="58"/>
      <c r="E293" s="58"/>
      <c r="F293" s="58"/>
    </row>
    <row r="294" spans="4:6" x14ac:dyDescent="0.5">
      <c r="D294" s="58"/>
      <c r="E294" s="58"/>
      <c r="F294" s="58"/>
    </row>
    <row r="295" spans="4:6" x14ac:dyDescent="0.5">
      <c r="D295" s="58"/>
      <c r="E295" s="58"/>
      <c r="F295" s="58"/>
    </row>
    <row r="296" spans="4:6" x14ac:dyDescent="0.5">
      <c r="D296" s="58"/>
      <c r="E296" s="58"/>
      <c r="F296" s="58"/>
    </row>
    <row r="297" spans="4:6" x14ac:dyDescent="0.5">
      <c r="D297" s="58"/>
      <c r="E297" s="58"/>
      <c r="F297" s="58"/>
    </row>
    <row r="298" spans="4:6" x14ac:dyDescent="0.5">
      <c r="D298" s="58"/>
      <c r="E298" s="58"/>
      <c r="F298" s="58"/>
    </row>
    <row r="299" spans="4:6" x14ac:dyDescent="0.5">
      <c r="D299" s="58"/>
      <c r="E299" s="58"/>
      <c r="F299" s="58"/>
    </row>
    <row r="300" spans="4:6" x14ac:dyDescent="0.5">
      <c r="D300" s="58"/>
      <c r="E300" s="58"/>
      <c r="F300" s="58"/>
    </row>
    <row r="301" spans="4:6" x14ac:dyDescent="0.5">
      <c r="D301" s="58"/>
      <c r="E301" s="58"/>
      <c r="F301" s="58"/>
    </row>
    <row r="302" spans="4:6" x14ac:dyDescent="0.5">
      <c r="D302" s="58"/>
      <c r="E302" s="58"/>
      <c r="F302" s="58"/>
    </row>
    <row r="303" spans="4:6" x14ac:dyDescent="0.5">
      <c r="D303" s="58"/>
      <c r="E303" s="58"/>
      <c r="F303" s="58"/>
    </row>
    <row r="304" spans="4:6" x14ac:dyDescent="0.5">
      <c r="D304" s="58"/>
      <c r="E304" s="58"/>
      <c r="F304" s="58"/>
    </row>
    <row r="305" spans="4:6" x14ac:dyDescent="0.5">
      <c r="D305" s="58"/>
      <c r="E305" s="58"/>
      <c r="F305" s="58"/>
    </row>
    <row r="306" spans="4:6" x14ac:dyDescent="0.5">
      <c r="D306" s="58"/>
      <c r="E306" s="58"/>
      <c r="F306" s="58"/>
    </row>
    <row r="307" spans="4:6" x14ac:dyDescent="0.5">
      <c r="D307" s="58"/>
      <c r="E307" s="58"/>
      <c r="F307" s="58"/>
    </row>
    <row r="308" spans="4:6" x14ac:dyDescent="0.5">
      <c r="D308" s="58"/>
      <c r="E308" s="58"/>
      <c r="F308" s="58"/>
    </row>
    <row r="309" spans="4:6" x14ac:dyDescent="0.5">
      <c r="D309" s="58"/>
      <c r="E309" s="58"/>
      <c r="F309" s="58"/>
    </row>
    <row r="310" spans="4:6" x14ac:dyDescent="0.5">
      <c r="D310" s="58"/>
      <c r="E310" s="58"/>
      <c r="F310" s="58"/>
    </row>
    <row r="311" spans="4:6" x14ac:dyDescent="0.5">
      <c r="D311" s="58"/>
      <c r="E311" s="58"/>
      <c r="F311" s="58"/>
    </row>
    <row r="312" spans="4:6" x14ac:dyDescent="0.5">
      <c r="D312" s="58"/>
      <c r="E312" s="58"/>
      <c r="F312" s="58"/>
    </row>
    <row r="313" spans="4:6" x14ac:dyDescent="0.5">
      <c r="D313" s="58"/>
      <c r="E313" s="58"/>
      <c r="F313" s="58"/>
    </row>
    <row r="314" spans="4:6" x14ac:dyDescent="0.5">
      <c r="D314" s="58"/>
      <c r="E314" s="58"/>
      <c r="F314" s="58"/>
    </row>
    <row r="315" spans="4:6" x14ac:dyDescent="0.5">
      <c r="D315" s="58"/>
      <c r="E315" s="58"/>
      <c r="F315" s="58"/>
    </row>
    <row r="316" spans="4:6" x14ac:dyDescent="0.5">
      <c r="D316" s="58"/>
      <c r="E316" s="58"/>
      <c r="F316" s="58"/>
    </row>
    <row r="317" spans="4:6" x14ac:dyDescent="0.5">
      <c r="D317" s="58"/>
      <c r="E317" s="58"/>
      <c r="F317" s="58"/>
    </row>
    <row r="318" spans="4:6" x14ac:dyDescent="0.5">
      <c r="D318" s="58"/>
      <c r="E318" s="58"/>
      <c r="F318" s="58"/>
    </row>
    <row r="319" spans="4:6" x14ac:dyDescent="0.5">
      <c r="D319" s="58"/>
      <c r="E319" s="58"/>
      <c r="F319" s="58"/>
    </row>
    <row r="320" spans="4:6" x14ac:dyDescent="0.5">
      <c r="D320" s="58"/>
      <c r="E320" s="58"/>
      <c r="F320" s="58"/>
    </row>
    <row r="321" spans="4:6" x14ac:dyDescent="0.5">
      <c r="D321" s="58"/>
      <c r="E321" s="58"/>
      <c r="F321" s="58"/>
    </row>
    <row r="322" spans="4:6" x14ac:dyDescent="0.5">
      <c r="D322" s="58"/>
      <c r="E322" s="58"/>
      <c r="F322" s="58"/>
    </row>
    <row r="323" spans="4:6" x14ac:dyDescent="0.5">
      <c r="D323" s="58"/>
      <c r="E323" s="58"/>
      <c r="F323" s="58"/>
    </row>
    <row r="324" spans="4:6" x14ac:dyDescent="0.5">
      <c r="D324" s="58"/>
      <c r="E324" s="58"/>
      <c r="F324" s="58"/>
    </row>
    <row r="325" spans="4:6" x14ac:dyDescent="0.5">
      <c r="D325" s="58"/>
      <c r="E325" s="58"/>
      <c r="F325" s="58"/>
    </row>
    <row r="326" spans="4:6" x14ac:dyDescent="0.5">
      <c r="D326" s="58"/>
      <c r="E326" s="58"/>
      <c r="F326" s="58"/>
    </row>
    <row r="327" spans="4:6" x14ac:dyDescent="0.5">
      <c r="D327" s="58"/>
      <c r="E327" s="58"/>
      <c r="F327" s="58"/>
    </row>
    <row r="328" spans="4:6" x14ac:dyDescent="0.5">
      <c r="D328" s="58"/>
      <c r="E328" s="58"/>
      <c r="F328" s="58"/>
    </row>
    <row r="329" spans="4:6" x14ac:dyDescent="0.5">
      <c r="D329" s="58"/>
      <c r="E329" s="58"/>
      <c r="F329" s="58"/>
    </row>
    <row r="330" spans="4:6" x14ac:dyDescent="0.5">
      <c r="D330" s="58"/>
      <c r="E330" s="58"/>
      <c r="F330" s="58"/>
    </row>
    <row r="331" spans="4:6" x14ac:dyDescent="0.5">
      <c r="D331" s="58"/>
      <c r="E331" s="58"/>
      <c r="F331" s="58"/>
    </row>
    <row r="332" spans="4:6" x14ac:dyDescent="0.5">
      <c r="D332" s="58"/>
      <c r="E332" s="58"/>
      <c r="F332" s="58"/>
    </row>
    <row r="333" spans="4:6" x14ac:dyDescent="0.5">
      <c r="D333" s="58"/>
      <c r="E333" s="58"/>
      <c r="F333" s="58"/>
    </row>
    <row r="334" spans="4:6" x14ac:dyDescent="0.5">
      <c r="D334" s="58"/>
      <c r="E334" s="58"/>
      <c r="F334" s="58"/>
    </row>
    <row r="335" spans="4:6" x14ac:dyDescent="0.5">
      <c r="D335" s="58"/>
      <c r="E335" s="58"/>
      <c r="F335" s="58"/>
    </row>
    <row r="336" spans="4:6" x14ac:dyDescent="0.5">
      <c r="D336" s="58"/>
      <c r="E336" s="58"/>
      <c r="F336" s="58"/>
    </row>
    <row r="337" spans="4:6" x14ac:dyDescent="0.5">
      <c r="D337" s="58"/>
      <c r="E337" s="58"/>
      <c r="F337" s="58"/>
    </row>
    <row r="338" spans="4:6" x14ac:dyDescent="0.5">
      <c r="D338" s="58"/>
      <c r="E338" s="58"/>
      <c r="F338" s="58"/>
    </row>
    <row r="339" spans="4:6" x14ac:dyDescent="0.5">
      <c r="D339" s="58"/>
      <c r="E339" s="58"/>
      <c r="F339" s="58"/>
    </row>
    <row r="340" spans="4:6" x14ac:dyDescent="0.5">
      <c r="D340" s="58"/>
      <c r="E340" s="58"/>
      <c r="F340" s="58"/>
    </row>
    <row r="341" spans="4:6" x14ac:dyDescent="0.5">
      <c r="D341" s="58"/>
      <c r="E341" s="58"/>
      <c r="F341" s="58"/>
    </row>
    <row r="342" spans="4:6" x14ac:dyDescent="0.5">
      <c r="D342" s="58"/>
      <c r="E342" s="58"/>
      <c r="F342" s="58"/>
    </row>
    <row r="343" spans="4:6" x14ac:dyDescent="0.5">
      <c r="D343" s="58"/>
      <c r="E343" s="58"/>
      <c r="F343" s="58"/>
    </row>
    <row r="344" spans="4:6" x14ac:dyDescent="0.5">
      <c r="D344" s="58"/>
      <c r="E344" s="58"/>
      <c r="F344" s="58"/>
    </row>
    <row r="345" spans="4:6" x14ac:dyDescent="0.5">
      <c r="D345" s="58"/>
      <c r="E345" s="58"/>
      <c r="F345" s="58"/>
    </row>
    <row r="346" spans="4:6" x14ac:dyDescent="0.5">
      <c r="D346" s="58"/>
      <c r="E346" s="58"/>
      <c r="F346" s="58"/>
    </row>
    <row r="347" spans="4:6" x14ac:dyDescent="0.5">
      <c r="D347" s="58"/>
      <c r="E347" s="58"/>
      <c r="F347" s="58"/>
    </row>
    <row r="348" spans="4:6" x14ac:dyDescent="0.5">
      <c r="D348" s="58"/>
      <c r="E348" s="58"/>
      <c r="F348" s="58"/>
    </row>
    <row r="349" spans="4:6" x14ac:dyDescent="0.5">
      <c r="D349" s="58"/>
      <c r="E349" s="58"/>
      <c r="F349" s="58"/>
    </row>
    <row r="350" spans="4:6" x14ac:dyDescent="0.5">
      <c r="D350" s="58"/>
      <c r="E350" s="58"/>
      <c r="F350" s="58"/>
    </row>
    <row r="351" spans="4:6" x14ac:dyDescent="0.5">
      <c r="D351" s="58"/>
      <c r="E351" s="58"/>
      <c r="F351" s="58"/>
    </row>
    <row r="352" spans="4:6" x14ac:dyDescent="0.5">
      <c r="D352" s="58"/>
      <c r="E352" s="58"/>
      <c r="F352" s="58"/>
    </row>
    <row r="353" spans="4:6" x14ac:dyDescent="0.5">
      <c r="D353" s="58"/>
      <c r="E353" s="58"/>
      <c r="F353" s="58"/>
    </row>
    <row r="354" spans="4:6" x14ac:dyDescent="0.5">
      <c r="D354" s="58"/>
      <c r="E354" s="58"/>
      <c r="F354" s="58"/>
    </row>
    <row r="355" spans="4:6" x14ac:dyDescent="0.5">
      <c r="D355" s="58"/>
      <c r="E355" s="58"/>
      <c r="F355" s="58"/>
    </row>
    <row r="356" spans="4:6" x14ac:dyDescent="0.5">
      <c r="D356" s="58"/>
      <c r="E356" s="58"/>
      <c r="F356" s="58"/>
    </row>
    <row r="357" spans="4:6" x14ac:dyDescent="0.5">
      <c r="D357" s="58"/>
      <c r="E357" s="58"/>
      <c r="F357" s="58"/>
    </row>
    <row r="358" spans="4:6" x14ac:dyDescent="0.5">
      <c r="D358" s="58"/>
      <c r="E358" s="58"/>
      <c r="F358" s="58"/>
    </row>
    <row r="359" spans="4:6" x14ac:dyDescent="0.5">
      <c r="D359" s="58"/>
      <c r="E359" s="58"/>
      <c r="F359" s="58"/>
    </row>
    <row r="360" spans="4:6" x14ac:dyDescent="0.5">
      <c r="D360" s="58"/>
      <c r="E360" s="58"/>
      <c r="F360" s="58"/>
    </row>
    <row r="361" spans="4:6" x14ac:dyDescent="0.5">
      <c r="D361" s="58"/>
      <c r="E361" s="58"/>
      <c r="F361" s="58"/>
    </row>
    <row r="362" spans="4:6" x14ac:dyDescent="0.5">
      <c r="D362" s="58"/>
      <c r="E362" s="58"/>
      <c r="F362" s="58"/>
    </row>
    <row r="363" spans="4:6" x14ac:dyDescent="0.5">
      <c r="D363" s="58"/>
      <c r="E363" s="58"/>
      <c r="F363" s="58"/>
    </row>
    <row r="364" spans="4:6" x14ac:dyDescent="0.5">
      <c r="D364" s="58"/>
      <c r="E364" s="58"/>
      <c r="F364" s="58"/>
    </row>
    <row r="365" spans="4:6" x14ac:dyDescent="0.5">
      <c r="D365" s="58"/>
      <c r="E365" s="58"/>
      <c r="F365" s="58"/>
    </row>
    <row r="366" spans="4:6" x14ac:dyDescent="0.5">
      <c r="D366" s="58"/>
      <c r="E366" s="58"/>
      <c r="F366" s="58"/>
    </row>
    <row r="367" spans="4:6" x14ac:dyDescent="0.5">
      <c r="D367" s="58"/>
      <c r="E367" s="58"/>
      <c r="F367" s="58"/>
    </row>
    <row r="368" spans="4:6" x14ac:dyDescent="0.5">
      <c r="D368" s="58"/>
      <c r="E368" s="58"/>
      <c r="F368" s="58"/>
    </row>
    <row r="369" spans="4:6" x14ac:dyDescent="0.5">
      <c r="D369" s="58"/>
      <c r="E369" s="58"/>
      <c r="F369" s="58"/>
    </row>
    <row r="370" spans="4:6" x14ac:dyDescent="0.5">
      <c r="D370" s="58"/>
      <c r="E370" s="58"/>
      <c r="F370" s="58"/>
    </row>
    <row r="371" spans="4:6" x14ac:dyDescent="0.5">
      <c r="D371" s="58"/>
      <c r="E371" s="58"/>
      <c r="F371" s="58"/>
    </row>
    <row r="372" spans="4:6" x14ac:dyDescent="0.5">
      <c r="D372" s="58"/>
      <c r="E372" s="58"/>
      <c r="F372" s="58"/>
    </row>
    <row r="373" spans="4:6" x14ac:dyDescent="0.5">
      <c r="D373" s="58"/>
      <c r="E373" s="58"/>
      <c r="F373" s="58"/>
    </row>
    <row r="374" spans="4:6" x14ac:dyDescent="0.5">
      <c r="D374" s="58"/>
      <c r="E374" s="58"/>
      <c r="F374" s="58"/>
    </row>
    <row r="375" spans="4:6" x14ac:dyDescent="0.5">
      <c r="D375" s="58"/>
      <c r="E375" s="58"/>
      <c r="F375" s="58"/>
    </row>
    <row r="376" spans="4:6" x14ac:dyDescent="0.5">
      <c r="D376" s="58"/>
      <c r="E376" s="58"/>
      <c r="F376" s="58"/>
    </row>
    <row r="377" spans="4:6" x14ac:dyDescent="0.5">
      <c r="D377" s="58"/>
      <c r="E377" s="58"/>
      <c r="F377" s="58"/>
    </row>
    <row r="378" spans="4:6" x14ac:dyDescent="0.5">
      <c r="D378" s="58"/>
      <c r="E378" s="58"/>
      <c r="F378" s="58"/>
    </row>
    <row r="379" spans="4:6" x14ac:dyDescent="0.5">
      <c r="D379" s="58"/>
      <c r="E379" s="58"/>
      <c r="F379" s="58"/>
    </row>
    <row r="380" spans="4:6" x14ac:dyDescent="0.5">
      <c r="D380" s="58"/>
      <c r="E380" s="58"/>
      <c r="F380" s="58"/>
    </row>
    <row r="381" spans="4:6" x14ac:dyDescent="0.5">
      <c r="D381" s="58"/>
      <c r="E381" s="58"/>
      <c r="F381" s="58"/>
    </row>
    <row r="382" spans="4:6" x14ac:dyDescent="0.5">
      <c r="D382" s="58"/>
      <c r="E382" s="58"/>
      <c r="F382" s="58"/>
    </row>
    <row r="383" spans="4:6" x14ac:dyDescent="0.5">
      <c r="D383" s="58"/>
      <c r="E383" s="58"/>
      <c r="F383" s="58"/>
    </row>
    <row r="384" spans="4:6" x14ac:dyDescent="0.5">
      <c r="D384" s="58"/>
      <c r="E384" s="58"/>
      <c r="F384" s="58"/>
    </row>
    <row r="385" spans="4:6" x14ac:dyDescent="0.5">
      <c r="D385" s="58"/>
      <c r="E385" s="58"/>
      <c r="F385" s="58"/>
    </row>
    <row r="386" spans="4:6" x14ac:dyDescent="0.5">
      <c r="D386" s="58"/>
      <c r="E386" s="58"/>
      <c r="F386" s="58"/>
    </row>
    <row r="387" spans="4:6" x14ac:dyDescent="0.5">
      <c r="D387" s="58"/>
      <c r="E387" s="58"/>
      <c r="F387" s="58"/>
    </row>
    <row r="388" spans="4:6" x14ac:dyDescent="0.5">
      <c r="D388" s="58"/>
      <c r="E388" s="58"/>
      <c r="F388" s="58"/>
    </row>
    <row r="389" spans="4:6" x14ac:dyDescent="0.5">
      <c r="D389" s="58"/>
      <c r="E389" s="58"/>
      <c r="F389" s="58"/>
    </row>
    <row r="390" spans="4:6" x14ac:dyDescent="0.5">
      <c r="D390" s="58"/>
      <c r="E390" s="58"/>
      <c r="F390" s="58"/>
    </row>
    <row r="391" spans="4:6" x14ac:dyDescent="0.5">
      <c r="D391" s="58"/>
      <c r="E391" s="58"/>
      <c r="F391" s="58"/>
    </row>
    <row r="392" spans="4:6" x14ac:dyDescent="0.5">
      <c r="D392" s="58"/>
      <c r="E392" s="58"/>
      <c r="F392" s="58"/>
    </row>
    <row r="393" spans="4:6" x14ac:dyDescent="0.5">
      <c r="D393" s="58"/>
      <c r="E393" s="58"/>
      <c r="F393" s="58"/>
    </row>
    <row r="394" spans="4:6" x14ac:dyDescent="0.5">
      <c r="D394" s="58"/>
      <c r="E394" s="58"/>
      <c r="F394" s="58"/>
    </row>
    <row r="395" spans="4:6" x14ac:dyDescent="0.5">
      <c r="D395" s="58"/>
      <c r="E395" s="58"/>
      <c r="F395" s="58"/>
    </row>
    <row r="396" spans="4:6" x14ac:dyDescent="0.5">
      <c r="D396" s="58"/>
      <c r="E396" s="58"/>
      <c r="F396" s="58"/>
    </row>
    <row r="397" spans="4:6" x14ac:dyDescent="0.5">
      <c r="D397" s="58"/>
      <c r="E397" s="58"/>
      <c r="F397" s="58"/>
    </row>
    <row r="398" spans="4:6" x14ac:dyDescent="0.5">
      <c r="D398" s="58"/>
      <c r="E398" s="58"/>
      <c r="F398" s="58"/>
    </row>
    <row r="399" spans="4:6" x14ac:dyDescent="0.5">
      <c r="D399" s="58"/>
      <c r="E399" s="58"/>
      <c r="F399" s="58"/>
    </row>
    <row r="400" spans="4:6" x14ac:dyDescent="0.5">
      <c r="D400" s="58"/>
      <c r="E400" s="58"/>
      <c r="F400" s="58"/>
    </row>
    <row r="401" spans="4:6" x14ac:dyDescent="0.5">
      <c r="D401" s="58"/>
      <c r="E401" s="58"/>
      <c r="F401" s="58"/>
    </row>
    <row r="402" spans="4:6" x14ac:dyDescent="0.5">
      <c r="D402" s="58"/>
      <c r="E402" s="58"/>
      <c r="F402" s="58"/>
    </row>
    <row r="403" spans="4:6" x14ac:dyDescent="0.5">
      <c r="D403" s="58"/>
      <c r="E403" s="58"/>
      <c r="F403" s="58"/>
    </row>
    <row r="404" spans="4:6" x14ac:dyDescent="0.5">
      <c r="D404" s="58"/>
      <c r="E404" s="58"/>
      <c r="F404" s="58"/>
    </row>
  </sheetData>
  <pageMargins left="0.7" right="0.7" top="0.75" bottom="0.75" header="0.3" footer="0.3"/>
  <pageSetup orientation="portrait" horizontalDpi="1200" verticalDpi="1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F462-79D0-4C9F-8B99-133CDA2EBD5D}">
  <sheetPr>
    <tabColor theme="5"/>
  </sheetPr>
  <dimension ref="A1:W420"/>
  <sheetViews>
    <sheetView workbookViewId="0">
      <pane ySplit="9" topLeftCell="A19" activePane="bottomLeft" state="frozen"/>
      <selection pane="bottomLeft" activeCell="L31" sqref="L31"/>
    </sheetView>
  </sheetViews>
  <sheetFormatPr defaultColWidth="10.53125" defaultRowHeight="15.75" x14ac:dyDescent="0.5"/>
  <cols>
    <col min="1" max="1" width="5.796875" customWidth="1"/>
    <col min="2" max="3" width="8.53125" style="47" customWidth="1"/>
    <col min="4" max="6" width="6.796875" customWidth="1"/>
    <col min="7" max="7" width="7.53125" style="45" customWidth="1"/>
    <col min="8" max="8" width="7.53125" style="47" hidden="1" customWidth="1"/>
    <col min="9" max="11" width="7.53125" style="66" customWidth="1"/>
  </cols>
  <sheetData>
    <row r="1" spans="1:23" ht="15.75" customHeight="1" x14ac:dyDescent="0.45">
      <c r="B1" s="277" t="s">
        <v>149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O1" s="47"/>
      <c r="P1" s="193"/>
      <c r="Q1" s="38"/>
      <c r="R1" s="194"/>
      <c r="S1" s="45"/>
      <c r="T1" s="47"/>
      <c r="U1" s="193"/>
      <c r="V1" s="38"/>
      <c r="W1" s="194"/>
    </row>
    <row r="2" spans="1:23" s="25" customFormat="1" ht="20" customHeight="1" thickBot="1" x14ac:dyDescent="0.75">
      <c r="B2" s="195" t="s">
        <v>102</v>
      </c>
      <c r="C2" s="195"/>
      <c r="D2" s="195"/>
      <c r="E2" s="195"/>
      <c r="F2" s="195"/>
      <c r="G2" s="195"/>
      <c r="H2" s="195"/>
      <c r="I2" s="195"/>
      <c r="J2" s="195"/>
      <c r="K2" s="196"/>
      <c r="L2" s="196"/>
      <c r="M2" s="196"/>
      <c r="O2" s="197"/>
      <c r="P2" s="198"/>
      <c r="Q2" s="199"/>
      <c r="R2" s="200"/>
      <c r="S2" s="201"/>
      <c r="T2" s="197"/>
      <c r="U2" s="198"/>
      <c r="V2" s="199"/>
      <c r="W2" s="200"/>
    </row>
    <row r="3" spans="1:23" s="5" customFormat="1" ht="18" x14ac:dyDescent="0.55000000000000004">
      <c r="B3" s="310"/>
      <c r="C3" s="311"/>
      <c r="D3" s="312" t="s">
        <v>103</v>
      </c>
      <c r="E3" s="313" t="s">
        <v>105</v>
      </c>
      <c r="F3" s="314" t="s">
        <v>104</v>
      </c>
      <c r="G3" s="315"/>
      <c r="H3" s="315"/>
      <c r="I3" s="315"/>
      <c r="J3" s="316"/>
      <c r="K3" s="316"/>
      <c r="M3" s="317"/>
      <c r="N3" s="318" t="s">
        <v>103</v>
      </c>
      <c r="O3" s="319" t="s">
        <v>154</v>
      </c>
      <c r="P3" s="320" t="s">
        <v>104</v>
      </c>
      <c r="Q3" s="315"/>
      <c r="R3" s="315"/>
      <c r="S3" s="315"/>
      <c r="T3" s="321"/>
      <c r="U3" s="315"/>
      <c r="V3" s="315"/>
      <c r="W3" s="315"/>
    </row>
    <row r="4" spans="1:23" s="5" customFormat="1" ht="18" x14ac:dyDescent="0.55000000000000004">
      <c r="B4" s="310"/>
      <c r="C4" s="322">
        <v>0.25</v>
      </c>
      <c r="D4" s="338">
        <v>0.71899999999999997</v>
      </c>
      <c r="E4" s="338">
        <v>0.85899999999999999</v>
      </c>
      <c r="F4" s="323">
        <v>1</v>
      </c>
      <c r="G4" s="315"/>
      <c r="H4" s="315"/>
      <c r="I4" s="315"/>
      <c r="J4" s="316"/>
      <c r="K4" s="316"/>
      <c r="M4" s="324">
        <v>0.25</v>
      </c>
      <c r="N4" s="325">
        <v>0.6</v>
      </c>
      <c r="O4" s="325">
        <v>0.8</v>
      </c>
      <c r="P4" s="326">
        <v>1</v>
      </c>
      <c r="Q4" s="315"/>
      <c r="R4" s="315"/>
      <c r="S4" s="315"/>
      <c r="T4" s="321"/>
      <c r="U4" s="315"/>
      <c r="V4" s="315"/>
      <c r="W4" s="315"/>
    </row>
    <row r="5" spans="1:23" s="5" customFormat="1" ht="18" x14ac:dyDescent="0.55000000000000004">
      <c r="B5" s="310"/>
      <c r="C5" s="322">
        <v>0.5</v>
      </c>
      <c r="D5" s="339">
        <v>1</v>
      </c>
      <c r="E5" s="339">
        <v>1</v>
      </c>
      <c r="F5" s="327">
        <v>1</v>
      </c>
      <c r="G5" s="315"/>
      <c r="H5" s="315"/>
      <c r="I5" s="315"/>
      <c r="J5" s="316"/>
      <c r="K5" s="316"/>
      <c r="M5" s="324">
        <v>0.5</v>
      </c>
      <c r="N5" s="328">
        <v>1</v>
      </c>
      <c r="O5" s="328">
        <v>1</v>
      </c>
      <c r="P5" s="329">
        <v>1</v>
      </c>
      <c r="Q5" s="315"/>
      <c r="R5" s="315"/>
      <c r="S5" s="315"/>
      <c r="T5" s="321"/>
      <c r="U5" s="315"/>
      <c r="V5" s="315"/>
      <c r="W5" s="315"/>
    </row>
    <row r="6" spans="1:23" s="5" customFormat="1" ht="18.399999999999999" thickBot="1" x14ac:dyDescent="0.6">
      <c r="B6" s="310"/>
      <c r="C6" s="330">
        <v>0.75</v>
      </c>
      <c r="D6" s="331">
        <v>1</v>
      </c>
      <c r="E6" s="332">
        <v>0.872</v>
      </c>
      <c r="F6" s="333">
        <v>0.74399999999999999</v>
      </c>
      <c r="G6" s="315"/>
      <c r="H6" s="315"/>
      <c r="I6" s="315"/>
      <c r="J6" s="316"/>
      <c r="K6" s="316"/>
      <c r="M6" s="334">
        <v>0.75</v>
      </c>
      <c r="N6" s="335">
        <v>1</v>
      </c>
      <c r="O6" s="336">
        <v>0.9</v>
      </c>
      <c r="P6" s="337">
        <v>0.8</v>
      </c>
      <c r="Q6" s="315"/>
      <c r="R6" s="315"/>
      <c r="S6" s="315"/>
      <c r="T6" s="321"/>
      <c r="U6" s="315"/>
      <c r="V6" s="315"/>
      <c r="W6" s="315"/>
    </row>
    <row r="7" spans="1:23" ht="16.149999999999999" thickBot="1" x14ac:dyDescent="0.55000000000000004">
      <c r="C7" s="202"/>
      <c r="D7" s="35"/>
      <c r="E7" s="35"/>
      <c r="F7" s="35"/>
      <c r="G7" s="35"/>
      <c r="H7" s="35"/>
      <c r="I7" s="35"/>
      <c r="O7" s="202"/>
      <c r="P7" s="35"/>
      <c r="Q7" s="35"/>
      <c r="R7" s="35"/>
      <c r="S7" s="35"/>
      <c r="T7" s="202"/>
      <c r="U7" s="35"/>
      <c r="V7" s="35"/>
      <c r="W7" s="35"/>
    </row>
    <row r="8" spans="1:23" ht="18" x14ac:dyDescent="0.55000000000000004">
      <c r="B8" s="203" t="s">
        <v>8</v>
      </c>
      <c r="C8" s="204" t="s">
        <v>9</v>
      </c>
      <c r="D8" s="205" t="s">
        <v>103</v>
      </c>
      <c r="E8" s="179" t="s">
        <v>105</v>
      </c>
      <c r="F8" s="206" t="s">
        <v>104</v>
      </c>
      <c r="H8" s="43" t="s">
        <v>23</v>
      </c>
      <c r="I8" s="26"/>
      <c r="J8" s="26"/>
      <c r="K8" s="26"/>
      <c r="M8" s="175"/>
      <c r="N8" s="11"/>
      <c r="O8" s="11"/>
      <c r="P8" s="11"/>
      <c r="Q8" s="11"/>
      <c r="R8" s="11"/>
    </row>
    <row r="9" spans="1:23" ht="20" customHeight="1" thickBot="1" x14ac:dyDescent="0.6">
      <c r="A9" s="163" t="s">
        <v>12</v>
      </c>
      <c r="B9" s="49">
        <v>0.5</v>
      </c>
      <c r="C9" s="50">
        <f>((1-B9)*B9) * ( (B9*(F10 - E10) + (1-B9)*(E10 - D10) )) / G10</f>
        <v>0</v>
      </c>
      <c r="D9" s="207" t="s">
        <v>13</v>
      </c>
      <c r="E9" s="208" t="s">
        <v>14</v>
      </c>
      <c r="F9" s="209" t="s">
        <v>15</v>
      </c>
      <c r="G9" s="210" t="s">
        <v>16</v>
      </c>
      <c r="H9" s="211" t="s">
        <v>24</v>
      </c>
      <c r="I9" s="212" t="s">
        <v>18</v>
      </c>
      <c r="J9" s="213" t="s">
        <v>25</v>
      </c>
      <c r="K9" s="214" t="s">
        <v>26</v>
      </c>
    </row>
    <row r="10" spans="1:23" x14ac:dyDescent="0.5">
      <c r="A10">
        <v>0</v>
      </c>
      <c r="B10" s="215">
        <f>B9+C9</f>
        <v>0.5</v>
      </c>
      <c r="C10" s="215">
        <f t="shared" ref="C10:C73" si="0">((1-B10)*B10) * ( (B10*(F10 - E10) + (1-B10)*(E10 - D10) )) / G10</f>
        <v>0</v>
      </c>
      <c r="D10" s="216">
        <v>1</v>
      </c>
      <c r="E10" s="216">
        <v>1</v>
      </c>
      <c r="F10" s="216">
        <v>1</v>
      </c>
      <c r="G10" s="45">
        <f t="shared" ref="G10:G73" si="1">(((1-B9)^2)*D10) + (2*(1-B9)*(B9)*E10) + ((B9^2)*F10)</f>
        <v>1</v>
      </c>
      <c r="H10" s="47">
        <f t="shared" ref="H10:H73" si="2">(1-B10)^2 + 2*B10*(1-B10)</f>
        <v>0.75</v>
      </c>
      <c r="I10" s="64">
        <f t="shared" ref="I10:I73" si="3">(1-B10)^2</f>
        <v>0.25</v>
      </c>
      <c r="J10" s="64">
        <f t="shared" ref="J10:J73" si="4">2*B10*(1-B10)</f>
        <v>0.5</v>
      </c>
      <c r="K10" s="64">
        <f t="shared" ref="K10:K73" si="5">B10^2</f>
        <v>0.25</v>
      </c>
      <c r="L10" s="39"/>
    </row>
    <row r="11" spans="1:23" x14ac:dyDescent="0.5">
      <c r="A11">
        <v>1</v>
      </c>
      <c r="B11" s="215">
        <f t="shared" ref="B11:B74" si="6">B10 + C10</f>
        <v>0.5</v>
      </c>
      <c r="C11" s="215">
        <f t="shared" si="0"/>
        <v>0</v>
      </c>
      <c r="D11" s="216">
        <v>1</v>
      </c>
      <c r="E11" s="216">
        <v>1</v>
      </c>
      <c r="F11" s="216">
        <v>1</v>
      </c>
      <c r="G11" s="45">
        <f t="shared" si="1"/>
        <v>1</v>
      </c>
      <c r="H11" s="47">
        <f t="shared" si="2"/>
        <v>0.75</v>
      </c>
      <c r="I11" s="64">
        <f t="shared" si="3"/>
        <v>0.25</v>
      </c>
      <c r="J11" s="64">
        <f t="shared" si="4"/>
        <v>0.5</v>
      </c>
      <c r="K11" s="64">
        <f t="shared" si="5"/>
        <v>0.25</v>
      </c>
    </row>
    <row r="12" spans="1:23" x14ac:dyDescent="0.5">
      <c r="A12">
        <f t="shared" ref="A12:A75" si="7">A11+1</f>
        <v>2</v>
      </c>
      <c r="B12" s="215">
        <f t="shared" si="6"/>
        <v>0.5</v>
      </c>
      <c r="C12" s="215">
        <f t="shared" si="0"/>
        <v>0</v>
      </c>
      <c r="D12" s="216">
        <v>1</v>
      </c>
      <c r="E12" s="216">
        <v>1</v>
      </c>
      <c r="F12" s="216">
        <v>1</v>
      </c>
      <c r="G12" s="45">
        <f t="shared" si="1"/>
        <v>1</v>
      </c>
      <c r="H12" s="47">
        <f t="shared" si="2"/>
        <v>0.75</v>
      </c>
      <c r="I12" s="64">
        <f t="shared" si="3"/>
        <v>0.25</v>
      </c>
      <c r="J12" s="64">
        <f t="shared" si="4"/>
        <v>0.5</v>
      </c>
      <c r="K12" s="64">
        <f t="shared" si="5"/>
        <v>0.25</v>
      </c>
      <c r="L12" s="7"/>
    </row>
    <row r="13" spans="1:23" x14ac:dyDescent="0.5">
      <c r="A13">
        <f t="shared" si="7"/>
        <v>3</v>
      </c>
      <c r="B13" s="215">
        <f t="shared" si="6"/>
        <v>0.5</v>
      </c>
      <c r="C13" s="215">
        <f t="shared" si="0"/>
        <v>0</v>
      </c>
      <c r="D13" s="216">
        <v>1</v>
      </c>
      <c r="E13" s="216">
        <v>1</v>
      </c>
      <c r="F13" s="216">
        <v>1</v>
      </c>
      <c r="G13" s="45">
        <f t="shared" si="1"/>
        <v>1</v>
      </c>
      <c r="H13" s="47">
        <f t="shared" si="2"/>
        <v>0.75</v>
      </c>
      <c r="I13" s="64">
        <f t="shared" si="3"/>
        <v>0.25</v>
      </c>
      <c r="J13" s="64">
        <f t="shared" si="4"/>
        <v>0.5</v>
      </c>
      <c r="K13" s="64">
        <f t="shared" si="5"/>
        <v>0.25</v>
      </c>
      <c r="L13" s="7"/>
    </row>
    <row r="14" spans="1:23" x14ac:dyDescent="0.5">
      <c r="A14">
        <f t="shared" si="7"/>
        <v>4</v>
      </c>
      <c r="B14" s="215">
        <f t="shared" si="6"/>
        <v>0.5</v>
      </c>
      <c r="C14" s="215">
        <f t="shared" si="0"/>
        <v>0</v>
      </c>
      <c r="D14" s="216">
        <v>1</v>
      </c>
      <c r="E14" s="216">
        <v>1</v>
      </c>
      <c r="F14" s="216">
        <v>1</v>
      </c>
      <c r="G14" s="45">
        <f t="shared" si="1"/>
        <v>1</v>
      </c>
      <c r="H14" s="47">
        <f t="shared" si="2"/>
        <v>0.75</v>
      </c>
      <c r="I14" s="64">
        <f t="shared" si="3"/>
        <v>0.25</v>
      </c>
      <c r="J14" s="64">
        <f t="shared" si="4"/>
        <v>0.5</v>
      </c>
      <c r="K14" s="64">
        <f t="shared" si="5"/>
        <v>0.25</v>
      </c>
      <c r="L14" s="7"/>
    </row>
    <row r="15" spans="1:23" x14ac:dyDescent="0.5">
      <c r="A15">
        <f t="shared" si="7"/>
        <v>5</v>
      </c>
      <c r="B15" s="215">
        <f t="shared" si="6"/>
        <v>0.5</v>
      </c>
      <c r="C15" s="215">
        <f t="shared" si="0"/>
        <v>0</v>
      </c>
      <c r="D15" s="216">
        <v>1</v>
      </c>
      <c r="E15" s="216">
        <v>1</v>
      </c>
      <c r="F15" s="216">
        <v>1</v>
      </c>
      <c r="G15" s="45">
        <f t="shared" si="1"/>
        <v>1</v>
      </c>
      <c r="H15" s="47">
        <f t="shared" si="2"/>
        <v>0.75</v>
      </c>
      <c r="I15" s="64">
        <f t="shared" si="3"/>
        <v>0.25</v>
      </c>
      <c r="J15" s="64">
        <f t="shared" si="4"/>
        <v>0.5</v>
      </c>
      <c r="K15" s="64">
        <f t="shared" si="5"/>
        <v>0.25</v>
      </c>
      <c r="L15" s="7"/>
    </row>
    <row r="16" spans="1:23" x14ac:dyDescent="0.5">
      <c r="A16">
        <f t="shared" si="7"/>
        <v>6</v>
      </c>
      <c r="B16" s="215">
        <f t="shared" si="6"/>
        <v>0.5</v>
      </c>
      <c r="C16" s="215">
        <f t="shared" si="0"/>
        <v>0</v>
      </c>
      <c r="D16" s="216">
        <v>1</v>
      </c>
      <c r="E16" s="216">
        <v>1</v>
      </c>
      <c r="F16" s="216">
        <v>1</v>
      </c>
      <c r="G16" s="45">
        <f t="shared" si="1"/>
        <v>1</v>
      </c>
      <c r="H16" s="47">
        <f t="shared" si="2"/>
        <v>0.75</v>
      </c>
      <c r="I16" s="64">
        <f t="shared" si="3"/>
        <v>0.25</v>
      </c>
      <c r="J16" s="64">
        <f t="shared" si="4"/>
        <v>0.5</v>
      </c>
      <c r="K16" s="64">
        <f t="shared" si="5"/>
        <v>0.25</v>
      </c>
      <c r="L16" s="7"/>
    </row>
    <row r="17" spans="1:12" x14ac:dyDescent="0.5">
      <c r="A17">
        <f t="shared" si="7"/>
        <v>7</v>
      </c>
      <c r="B17" s="215">
        <f t="shared" si="6"/>
        <v>0.5</v>
      </c>
      <c r="C17" s="215">
        <f t="shared" si="0"/>
        <v>0</v>
      </c>
      <c r="D17" s="216">
        <v>1</v>
      </c>
      <c r="E17" s="216">
        <v>1</v>
      </c>
      <c r="F17" s="216">
        <v>1</v>
      </c>
      <c r="G17" s="45">
        <f t="shared" si="1"/>
        <v>1</v>
      </c>
      <c r="H17" s="47">
        <f t="shared" si="2"/>
        <v>0.75</v>
      </c>
      <c r="I17" s="64">
        <f t="shared" si="3"/>
        <v>0.25</v>
      </c>
      <c r="J17" s="64">
        <f t="shared" si="4"/>
        <v>0.5</v>
      </c>
      <c r="K17" s="64">
        <f t="shared" si="5"/>
        <v>0.25</v>
      </c>
      <c r="L17" s="7"/>
    </row>
    <row r="18" spans="1:12" x14ac:dyDescent="0.5">
      <c r="A18">
        <f t="shared" si="7"/>
        <v>8</v>
      </c>
      <c r="B18" s="215">
        <f t="shared" si="6"/>
        <v>0.5</v>
      </c>
      <c r="C18" s="215">
        <f t="shared" si="0"/>
        <v>0</v>
      </c>
      <c r="D18" s="216">
        <v>1</v>
      </c>
      <c r="E18" s="216">
        <v>1</v>
      </c>
      <c r="F18" s="216">
        <v>1</v>
      </c>
      <c r="G18" s="45">
        <f t="shared" si="1"/>
        <v>1</v>
      </c>
      <c r="H18" s="47">
        <f t="shared" si="2"/>
        <v>0.75</v>
      </c>
      <c r="I18" s="64">
        <f t="shared" si="3"/>
        <v>0.25</v>
      </c>
      <c r="J18" s="64">
        <f t="shared" si="4"/>
        <v>0.5</v>
      </c>
      <c r="K18" s="64">
        <f t="shared" si="5"/>
        <v>0.25</v>
      </c>
      <c r="L18" s="7"/>
    </row>
    <row r="19" spans="1:12" x14ac:dyDescent="0.5">
      <c r="A19">
        <f t="shared" si="7"/>
        <v>9</v>
      </c>
      <c r="B19" s="215">
        <f t="shared" si="6"/>
        <v>0.5</v>
      </c>
      <c r="C19" s="215">
        <f t="shared" si="0"/>
        <v>0</v>
      </c>
      <c r="D19" s="305">
        <v>1</v>
      </c>
      <c r="E19" s="305">
        <v>1</v>
      </c>
      <c r="F19" s="305">
        <v>1</v>
      </c>
      <c r="G19" s="45">
        <f t="shared" si="1"/>
        <v>1</v>
      </c>
      <c r="H19" s="47">
        <f t="shared" si="2"/>
        <v>0.75</v>
      </c>
      <c r="I19" s="64">
        <f t="shared" si="3"/>
        <v>0.25</v>
      </c>
      <c r="J19" s="64">
        <f t="shared" si="4"/>
        <v>0.5</v>
      </c>
      <c r="K19" s="64">
        <f t="shared" si="5"/>
        <v>0.25</v>
      </c>
      <c r="L19" s="7"/>
    </row>
    <row r="20" spans="1:12" x14ac:dyDescent="0.5">
      <c r="A20">
        <f t="shared" si="7"/>
        <v>10</v>
      </c>
      <c r="B20" s="215">
        <f t="shared" si="6"/>
        <v>0.5</v>
      </c>
      <c r="C20" s="215">
        <f t="shared" si="0"/>
        <v>0</v>
      </c>
      <c r="D20" s="305">
        <v>1</v>
      </c>
      <c r="E20" s="305">
        <v>1</v>
      </c>
      <c r="F20" s="305">
        <v>1</v>
      </c>
      <c r="G20" s="45">
        <f t="shared" si="1"/>
        <v>1</v>
      </c>
      <c r="H20" s="47">
        <f t="shared" si="2"/>
        <v>0.75</v>
      </c>
      <c r="I20" s="64">
        <f t="shared" si="3"/>
        <v>0.25</v>
      </c>
      <c r="J20" s="64">
        <f t="shared" si="4"/>
        <v>0.5</v>
      </c>
      <c r="K20" s="64">
        <f t="shared" si="5"/>
        <v>0.25</v>
      </c>
      <c r="L20" s="7"/>
    </row>
    <row r="21" spans="1:12" x14ac:dyDescent="0.5">
      <c r="A21">
        <f t="shared" si="7"/>
        <v>11</v>
      </c>
      <c r="B21" s="215">
        <f t="shared" si="6"/>
        <v>0.5</v>
      </c>
      <c r="C21" s="215">
        <f t="shared" si="0"/>
        <v>0</v>
      </c>
      <c r="D21" s="305">
        <v>1</v>
      </c>
      <c r="E21" s="305">
        <v>1</v>
      </c>
      <c r="F21" s="305">
        <v>1</v>
      </c>
      <c r="G21" s="45">
        <f t="shared" si="1"/>
        <v>1</v>
      </c>
      <c r="H21" s="47">
        <f t="shared" si="2"/>
        <v>0.75</v>
      </c>
      <c r="I21" s="64">
        <f t="shared" si="3"/>
        <v>0.25</v>
      </c>
      <c r="J21" s="64">
        <f t="shared" si="4"/>
        <v>0.5</v>
      </c>
      <c r="K21" s="64">
        <f t="shared" si="5"/>
        <v>0.25</v>
      </c>
      <c r="L21" s="7"/>
    </row>
    <row r="22" spans="1:12" x14ac:dyDescent="0.5">
      <c r="A22">
        <f t="shared" si="7"/>
        <v>12</v>
      </c>
      <c r="B22" s="215">
        <f t="shared" si="6"/>
        <v>0.5</v>
      </c>
      <c r="C22" s="215">
        <f t="shared" si="0"/>
        <v>0</v>
      </c>
      <c r="D22" s="305">
        <v>1</v>
      </c>
      <c r="E22" s="305">
        <v>1</v>
      </c>
      <c r="F22" s="305">
        <v>1</v>
      </c>
      <c r="G22" s="45">
        <f t="shared" si="1"/>
        <v>1</v>
      </c>
      <c r="H22" s="47">
        <f t="shared" si="2"/>
        <v>0.75</v>
      </c>
      <c r="I22" s="64">
        <f t="shared" si="3"/>
        <v>0.25</v>
      </c>
      <c r="J22" s="64">
        <f t="shared" si="4"/>
        <v>0.5</v>
      </c>
      <c r="K22" s="64">
        <f t="shared" si="5"/>
        <v>0.25</v>
      </c>
      <c r="L22" s="7"/>
    </row>
    <row r="23" spans="1:12" x14ac:dyDescent="0.5">
      <c r="A23">
        <f t="shared" si="7"/>
        <v>13</v>
      </c>
      <c r="B23" s="215">
        <f t="shared" si="6"/>
        <v>0.5</v>
      </c>
      <c r="C23" s="215">
        <f t="shared" si="0"/>
        <v>0</v>
      </c>
      <c r="D23" s="305">
        <v>1</v>
      </c>
      <c r="E23" s="305">
        <v>1</v>
      </c>
      <c r="F23" s="305">
        <v>1</v>
      </c>
      <c r="G23" s="45">
        <f t="shared" si="1"/>
        <v>1</v>
      </c>
      <c r="H23" s="47">
        <f t="shared" si="2"/>
        <v>0.75</v>
      </c>
      <c r="I23" s="64">
        <f t="shared" si="3"/>
        <v>0.25</v>
      </c>
      <c r="J23" s="64">
        <f t="shared" si="4"/>
        <v>0.5</v>
      </c>
      <c r="K23" s="64">
        <f t="shared" si="5"/>
        <v>0.25</v>
      </c>
      <c r="L23" s="7"/>
    </row>
    <row r="24" spans="1:12" x14ac:dyDescent="0.5">
      <c r="A24">
        <f t="shared" si="7"/>
        <v>14</v>
      </c>
      <c r="B24" s="215">
        <f t="shared" si="6"/>
        <v>0.5</v>
      </c>
      <c r="C24" s="215">
        <f t="shared" si="0"/>
        <v>0</v>
      </c>
      <c r="D24" s="305">
        <v>1</v>
      </c>
      <c r="E24" s="305">
        <v>1</v>
      </c>
      <c r="F24" s="305">
        <v>1</v>
      </c>
      <c r="G24" s="45">
        <f t="shared" si="1"/>
        <v>1</v>
      </c>
      <c r="H24" s="47">
        <f t="shared" si="2"/>
        <v>0.75</v>
      </c>
      <c r="I24" s="64">
        <f t="shared" si="3"/>
        <v>0.25</v>
      </c>
      <c r="J24" s="64">
        <f t="shared" si="4"/>
        <v>0.5</v>
      </c>
      <c r="K24" s="64">
        <f t="shared" si="5"/>
        <v>0.25</v>
      </c>
      <c r="L24" s="7"/>
    </row>
    <row r="25" spans="1:12" x14ac:dyDescent="0.5">
      <c r="A25">
        <f t="shared" si="7"/>
        <v>15</v>
      </c>
      <c r="B25" s="215">
        <f t="shared" si="6"/>
        <v>0.5</v>
      </c>
      <c r="C25" s="215">
        <f t="shared" si="0"/>
        <v>0</v>
      </c>
      <c r="D25" s="305">
        <v>1</v>
      </c>
      <c r="E25" s="305">
        <v>1</v>
      </c>
      <c r="F25" s="305">
        <v>1</v>
      </c>
      <c r="G25" s="45">
        <f t="shared" si="1"/>
        <v>1</v>
      </c>
      <c r="H25" s="47">
        <f t="shared" si="2"/>
        <v>0.75</v>
      </c>
      <c r="I25" s="64">
        <f t="shared" si="3"/>
        <v>0.25</v>
      </c>
      <c r="J25" s="64">
        <f t="shared" si="4"/>
        <v>0.5</v>
      </c>
      <c r="K25" s="64">
        <f t="shared" si="5"/>
        <v>0.25</v>
      </c>
      <c r="L25" s="7"/>
    </row>
    <row r="26" spans="1:12" x14ac:dyDescent="0.5">
      <c r="A26">
        <f t="shared" si="7"/>
        <v>16</v>
      </c>
      <c r="B26" s="215">
        <f t="shared" si="6"/>
        <v>0.5</v>
      </c>
      <c r="C26" s="215">
        <f t="shared" si="0"/>
        <v>0</v>
      </c>
      <c r="D26" s="305">
        <v>1</v>
      </c>
      <c r="E26" s="305">
        <v>1</v>
      </c>
      <c r="F26" s="305">
        <v>1</v>
      </c>
      <c r="G26" s="45">
        <f t="shared" si="1"/>
        <v>1</v>
      </c>
      <c r="H26" s="47">
        <f t="shared" si="2"/>
        <v>0.75</v>
      </c>
      <c r="I26" s="64">
        <f t="shared" si="3"/>
        <v>0.25</v>
      </c>
      <c r="J26" s="64">
        <f t="shared" si="4"/>
        <v>0.5</v>
      </c>
      <c r="K26" s="64">
        <f t="shared" si="5"/>
        <v>0.25</v>
      </c>
      <c r="L26" s="7"/>
    </row>
    <row r="27" spans="1:12" x14ac:dyDescent="0.5">
      <c r="A27">
        <f t="shared" si="7"/>
        <v>17</v>
      </c>
      <c r="B27" s="215">
        <f t="shared" si="6"/>
        <v>0.5</v>
      </c>
      <c r="C27" s="215">
        <f t="shared" si="0"/>
        <v>0</v>
      </c>
      <c r="D27" s="305">
        <v>1</v>
      </c>
      <c r="E27" s="305">
        <v>1</v>
      </c>
      <c r="F27" s="305">
        <v>1</v>
      </c>
      <c r="G27" s="45">
        <f t="shared" si="1"/>
        <v>1</v>
      </c>
      <c r="H27" s="47">
        <f t="shared" si="2"/>
        <v>0.75</v>
      </c>
      <c r="I27" s="64">
        <f t="shared" si="3"/>
        <v>0.25</v>
      </c>
      <c r="J27" s="64">
        <f t="shared" si="4"/>
        <v>0.5</v>
      </c>
      <c r="K27" s="64">
        <f t="shared" si="5"/>
        <v>0.25</v>
      </c>
      <c r="L27" s="7"/>
    </row>
    <row r="28" spans="1:12" x14ac:dyDescent="0.5">
      <c r="A28">
        <f t="shared" si="7"/>
        <v>18</v>
      </c>
      <c r="B28" s="215">
        <f t="shared" si="6"/>
        <v>0.5</v>
      </c>
      <c r="C28" s="215">
        <f t="shared" si="0"/>
        <v>0</v>
      </c>
      <c r="D28" s="305">
        <v>1</v>
      </c>
      <c r="E28" s="305">
        <v>1</v>
      </c>
      <c r="F28" s="305">
        <v>1</v>
      </c>
      <c r="G28" s="45">
        <f t="shared" si="1"/>
        <v>1</v>
      </c>
      <c r="H28" s="47">
        <f t="shared" si="2"/>
        <v>0.75</v>
      </c>
      <c r="I28" s="64">
        <f t="shared" si="3"/>
        <v>0.25</v>
      </c>
      <c r="J28" s="64">
        <f t="shared" si="4"/>
        <v>0.5</v>
      </c>
      <c r="K28" s="64">
        <f t="shared" si="5"/>
        <v>0.25</v>
      </c>
      <c r="L28" s="7"/>
    </row>
    <row r="29" spans="1:12" x14ac:dyDescent="0.5">
      <c r="A29">
        <f t="shared" si="7"/>
        <v>19</v>
      </c>
      <c r="B29" s="215">
        <f t="shared" si="6"/>
        <v>0.5</v>
      </c>
      <c r="C29" s="215">
        <f t="shared" si="0"/>
        <v>0</v>
      </c>
      <c r="D29" s="305">
        <v>1</v>
      </c>
      <c r="E29" s="305">
        <v>1</v>
      </c>
      <c r="F29" s="305">
        <v>1</v>
      </c>
      <c r="G29" s="45">
        <f t="shared" si="1"/>
        <v>1</v>
      </c>
      <c r="H29" s="47">
        <f t="shared" si="2"/>
        <v>0.75</v>
      </c>
      <c r="I29" s="64">
        <f t="shared" si="3"/>
        <v>0.25</v>
      </c>
      <c r="J29" s="64">
        <f t="shared" si="4"/>
        <v>0.5</v>
      </c>
      <c r="K29" s="64">
        <f t="shared" si="5"/>
        <v>0.25</v>
      </c>
      <c r="L29" s="7"/>
    </row>
    <row r="30" spans="1:12" x14ac:dyDescent="0.5">
      <c r="A30">
        <f t="shared" si="7"/>
        <v>20</v>
      </c>
      <c r="B30" s="215">
        <f t="shared" si="6"/>
        <v>0.5</v>
      </c>
      <c r="C30" s="215">
        <f t="shared" si="0"/>
        <v>0</v>
      </c>
      <c r="D30" s="305">
        <v>1</v>
      </c>
      <c r="E30" s="305">
        <v>1</v>
      </c>
      <c r="F30" s="305">
        <v>1</v>
      </c>
      <c r="G30" s="45">
        <f t="shared" si="1"/>
        <v>1</v>
      </c>
      <c r="H30" s="47">
        <f t="shared" si="2"/>
        <v>0.75</v>
      </c>
      <c r="I30" s="64">
        <f t="shared" si="3"/>
        <v>0.25</v>
      </c>
      <c r="J30" s="64">
        <f t="shared" si="4"/>
        <v>0.5</v>
      </c>
      <c r="K30" s="64">
        <f t="shared" si="5"/>
        <v>0.25</v>
      </c>
      <c r="L30" s="7"/>
    </row>
    <row r="31" spans="1:12" x14ac:dyDescent="0.5">
      <c r="A31">
        <f t="shared" si="7"/>
        <v>21</v>
      </c>
      <c r="B31" s="215">
        <f t="shared" si="6"/>
        <v>0.5</v>
      </c>
      <c r="C31" s="215">
        <f t="shared" si="0"/>
        <v>0</v>
      </c>
      <c r="D31" s="305">
        <v>1</v>
      </c>
      <c r="E31" s="305">
        <v>1</v>
      </c>
      <c r="F31" s="305">
        <v>1</v>
      </c>
      <c r="G31" s="45">
        <f t="shared" si="1"/>
        <v>1</v>
      </c>
      <c r="H31" s="47">
        <f t="shared" si="2"/>
        <v>0.75</v>
      </c>
      <c r="I31" s="64">
        <f t="shared" si="3"/>
        <v>0.25</v>
      </c>
      <c r="J31" s="64">
        <f t="shared" si="4"/>
        <v>0.5</v>
      </c>
      <c r="K31" s="64">
        <f t="shared" si="5"/>
        <v>0.25</v>
      </c>
      <c r="L31" s="7"/>
    </row>
    <row r="32" spans="1:12" x14ac:dyDescent="0.5">
      <c r="A32">
        <f t="shared" si="7"/>
        <v>22</v>
      </c>
      <c r="B32" s="215">
        <f t="shared" si="6"/>
        <v>0.5</v>
      </c>
      <c r="C32" s="215">
        <f t="shared" si="0"/>
        <v>0</v>
      </c>
      <c r="D32" s="305">
        <v>1</v>
      </c>
      <c r="E32" s="305">
        <v>1</v>
      </c>
      <c r="F32" s="305">
        <v>1</v>
      </c>
      <c r="G32" s="45">
        <f t="shared" si="1"/>
        <v>1</v>
      </c>
      <c r="H32" s="47">
        <f t="shared" si="2"/>
        <v>0.75</v>
      </c>
      <c r="I32" s="64">
        <f t="shared" si="3"/>
        <v>0.25</v>
      </c>
      <c r="J32" s="64">
        <f t="shared" si="4"/>
        <v>0.5</v>
      </c>
      <c r="K32" s="64">
        <f t="shared" si="5"/>
        <v>0.25</v>
      </c>
      <c r="L32" s="7"/>
    </row>
    <row r="33" spans="1:13" x14ac:dyDescent="0.5">
      <c r="A33">
        <f t="shared" si="7"/>
        <v>23</v>
      </c>
      <c r="B33" s="215">
        <f t="shared" si="6"/>
        <v>0.5</v>
      </c>
      <c r="C33" s="215">
        <f t="shared" si="0"/>
        <v>0</v>
      </c>
      <c r="D33" s="305">
        <v>1</v>
      </c>
      <c r="E33" s="305">
        <v>1</v>
      </c>
      <c r="F33" s="305">
        <v>1</v>
      </c>
      <c r="G33" s="45">
        <f t="shared" si="1"/>
        <v>1</v>
      </c>
      <c r="H33" s="47">
        <f t="shared" si="2"/>
        <v>0.75</v>
      </c>
      <c r="I33" s="64">
        <f t="shared" si="3"/>
        <v>0.25</v>
      </c>
      <c r="J33" s="64">
        <f t="shared" si="4"/>
        <v>0.5</v>
      </c>
      <c r="K33" s="64">
        <f t="shared" si="5"/>
        <v>0.25</v>
      </c>
      <c r="L33" s="7"/>
    </row>
    <row r="34" spans="1:13" x14ac:dyDescent="0.5">
      <c r="A34">
        <f t="shared" si="7"/>
        <v>24</v>
      </c>
      <c r="B34" s="215">
        <f t="shared" si="6"/>
        <v>0.5</v>
      </c>
      <c r="C34" s="215">
        <f t="shared" si="0"/>
        <v>0</v>
      </c>
      <c r="D34" s="305">
        <v>1</v>
      </c>
      <c r="E34" s="305">
        <v>1</v>
      </c>
      <c r="F34" s="305">
        <v>1</v>
      </c>
      <c r="G34" s="45">
        <f t="shared" si="1"/>
        <v>1</v>
      </c>
      <c r="H34" s="47">
        <f t="shared" si="2"/>
        <v>0.75</v>
      </c>
      <c r="I34" s="64">
        <f t="shared" si="3"/>
        <v>0.25</v>
      </c>
      <c r="J34" s="64">
        <f t="shared" si="4"/>
        <v>0.5</v>
      </c>
      <c r="K34" s="64">
        <f t="shared" si="5"/>
        <v>0.25</v>
      </c>
      <c r="L34" s="7"/>
    </row>
    <row r="35" spans="1:13" x14ac:dyDescent="0.5">
      <c r="A35">
        <f t="shared" si="7"/>
        <v>25</v>
      </c>
      <c r="B35" s="215">
        <f t="shared" si="6"/>
        <v>0.5</v>
      </c>
      <c r="C35" s="215">
        <f t="shared" si="0"/>
        <v>0</v>
      </c>
      <c r="D35" s="305">
        <v>1</v>
      </c>
      <c r="E35" s="305">
        <v>1</v>
      </c>
      <c r="F35" s="305">
        <v>1</v>
      </c>
      <c r="G35" s="45">
        <f t="shared" si="1"/>
        <v>1</v>
      </c>
      <c r="H35" s="47">
        <f t="shared" si="2"/>
        <v>0.75</v>
      </c>
      <c r="I35" s="64">
        <f t="shared" si="3"/>
        <v>0.25</v>
      </c>
      <c r="J35" s="64">
        <f t="shared" si="4"/>
        <v>0.5</v>
      </c>
      <c r="K35" s="64">
        <f t="shared" si="5"/>
        <v>0.25</v>
      </c>
      <c r="L35" s="7"/>
    </row>
    <row r="36" spans="1:13" x14ac:dyDescent="0.5">
      <c r="A36">
        <f t="shared" si="7"/>
        <v>26</v>
      </c>
      <c r="B36" s="215">
        <f t="shared" si="6"/>
        <v>0.5</v>
      </c>
      <c r="C36" s="215">
        <f t="shared" si="0"/>
        <v>0</v>
      </c>
      <c r="D36" s="305">
        <v>1</v>
      </c>
      <c r="E36" s="305">
        <v>1</v>
      </c>
      <c r="F36" s="305">
        <v>1</v>
      </c>
      <c r="G36" s="45">
        <f t="shared" si="1"/>
        <v>1</v>
      </c>
      <c r="H36" s="47">
        <f t="shared" si="2"/>
        <v>0.75</v>
      </c>
      <c r="I36" s="64">
        <f t="shared" si="3"/>
        <v>0.25</v>
      </c>
      <c r="J36" s="64">
        <f t="shared" si="4"/>
        <v>0.5</v>
      </c>
      <c r="K36" s="64">
        <f t="shared" si="5"/>
        <v>0.25</v>
      </c>
      <c r="L36" s="7"/>
    </row>
    <row r="37" spans="1:13" x14ac:dyDescent="0.5">
      <c r="A37">
        <f t="shared" si="7"/>
        <v>27</v>
      </c>
      <c r="B37" s="215">
        <f t="shared" si="6"/>
        <v>0.5</v>
      </c>
      <c r="C37" s="215">
        <f t="shared" si="0"/>
        <v>0</v>
      </c>
      <c r="D37" s="305">
        <v>1</v>
      </c>
      <c r="E37" s="305">
        <v>1</v>
      </c>
      <c r="F37" s="305">
        <v>1</v>
      </c>
      <c r="G37" s="45">
        <f t="shared" si="1"/>
        <v>1</v>
      </c>
      <c r="H37" s="47">
        <f t="shared" si="2"/>
        <v>0.75</v>
      </c>
      <c r="I37" s="64">
        <f t="shared" si="3"/>
        <v>0.25</v>
      </c>
      <c r="J37" s="64">
        <f t="shared" si="4"/>
        <v>0.5</v>
      </c>
      <c r="K37" s="64">
        <f t="shared" si="5"/>
        <v>0.25</v>
      </c>
      <c r="L37" s="7"/>
    </row>
    <row r="38" spans="1:13" x14ac:dyDescent="0.5">
      <c r="A38">
        <f t="shared" si="7"/>
        <v>28</v>
      </c>
      <c r="B38" s="215">
        <f t="shared" si="6"/>
        <v>0.5</v>
      </c>
      <c r="C38" s="215">
        <f t="shared" si="0"/>
        <v>0</v>
      </c>
      <c r="D38" s="305">
        <v>1</v>
      </c>
      <c r="E38" s="305">
        <v>1</v>
      </c>
      <c r="F38" s="305">
        <v>1</v>
      </c>
      <c r="G38" s="45">
        <f t="shared" si="1"/>
        <v>1</v>
      </c>
      <c r="H38" s="47">
        <f t="shared" si="2"/>
        <v>0.75</v>
      </c>
      <c r="I38" s="64">
        <f t="shared" si="3"/>
        <v>0.25</v>
      </c>
      <c r="J38" s="64">
        <f t="shared" si="4"/>
        <v>0.5</v>
      </c>
      <c r="K38" s="64">
        <f t="shared" si="5"/>
        <v>0.25</v>
      </c>
      <c r="L38" s="7"/>
      <c r="M38" s="10"/>
    </row>
    <row r="39" spans="1:13" x14ac:dyDescent="0.5">
      <c r="A39">
        <f t="shared" si="7"/>
        <v>29</v>
      </c>
      <c r="B39" s="215">
        <f t="shared" si="6"/>
        <v>0.5</v>
      </c>
      <c r="C39" s="215">
        <f t="shared" si="0"/>
        <v>0</v>
      </c>
      <c r="D39" s="305">
        <v>1</v>
      </c>
      <c r="E39" s="305">
        <v>1</v>
      </c>
      <c r="F39" s="305">
        <v>1</v>
      </c>
      <c r="G39" s="45">
        <f t="shared" si="1"/>
        <v>1</v>
      </c>
      <c r="H39" s="47">
        <f t="shared" si="2"/>
        <v>0.75</v>
      </c>
      <c r="I39" s="64">
        <f t="shared" si="3"/>
        <v>0.25</v>
      </c>
      <c r="J39" s="64">
        <f t="shared" si="4"/>
        <v>0.5</v>
      </c>
      <c r="K39" s="64">
        <f t="shared" si="5"/>
        <v>0.25</v>
      </c>
      <c r="L39" s="7"/>
    </row>
    <row r="40" spans="1:13" x14ac:dyDescent="0.5">
      <c r="A40">
        <f t="shared" si="7"/>
        <v>30</v>
      </c>
      <c r="B40" s="215">
        <f t="shared" si="6"/>
        <v>0.5</v>
      </c>
      <c r="C40" s="215">
        <f t="shared" si="0"/>
        <v>0</v>
      </c>
      <c r="D40" s="305">
        <v>1</v>
      </c>
      <c r="E40" s="305">
        <v>1</v>
      </c>
      <c r="F40" s="305">
        <v>1</v>
      </c>
      <c r="G40" s="45">
        <f t="shared" si="1"/>
        <v>1</v>
      </c>
      <c r="H40" s="47">
        <f t="shared" si="2"/>
        <v>0.75</v>
      </c>
      <c r="I40" s="64">
        <f t="shared" si="3"/>
        <v>0.25</v>
      </c>
      <c r="J40" s="64">
        <f t="shared" si="4"/>
        <v>0.5</v>
      </c>
      <c r="K40" s="64">
        <f t="shared" si="5"/>
        <v>0.25</v>
      </c>
      <c r="L40" s="7"/>
    </row>
    <row r="41" spans="1:13" x14ac:dyDescent="0.5">
      <c r="A41">
        <f t="shared" si="7"/>
        <v>31</v>
      </c>
      <c r="B41" s="215">
        <f t="shared" si="6"/>
        <v>0.5</v>
      </c>
      <c r="C41" s="215">
        <f t="shared" si="0"/>
        <v>0</v>
      </c>
      <c r="D41" s="305">
        <v>1</v>
      </c>
      <c r="E41" s="305">
        <v>1</v>
      </c>
      <c r="F41" s="305">
        <v>1</v>
      </c>
      <c r="G41" s="45">
        <f t="shared" si="1"/>
        <v>1</v>
      </c>
      <c r="H41" s="47">
        <f t="shared" si="2"/>
        <v>0.75</v>
      </c>
      <c r="I41" s="64">
        <f t="shared" si="3"/>
        <v>0.25</v>
      </c>
      <c r="J41" s="64">
        <f t="shared" si="4"/>
        <v>0.5</v>
      </c>
      <c r="K41" s="64">
        <f t="shared" si="5"/>
        <v>0.25</v>
      </c>
      <c r="L41" s="7"/>
    </row>
    <row r="42" spans="1:13" x14ac:dyDescent="0.5">
      <c r="A42">
        <f t="shared" si="7"/>
        <v>32</v>
      </c>
      <c r="B42" s="215">
        <f t="shared" si="6"/>
        <v>0.5</v>
      </c>
      <c r="C42" s="215">
        <f t="shared" si="0"/>
        <v>0</v>
      </c>
      <c r="D42" s="305">
        <v>1</v>
      </c>
      <c r="E42" s="305">
        <v>1</v>
      </c>
      <c r="F42" s="305">
        <v>1</v>
      </c>
      <c r="G42" s="45">
        <f t="shared" si="1"/>
        <v>1</v>
      </c>
      <c r="H42" s="47">
        <f t="shared" si="2"/>
        <v>0.75</v>
      </c>
      <c r="I42" s="64">
        <f t="shared" si="3"/>
        <v>0.25</v>
      </c>
      <c r="J42" s="64">
        <f t="shared" si="4"/>
        <v>0.5</v>
      </c>
      <c r="K42" s="64">
        <f t="shared" si="5"/>
        <v>0.25</v>
      </c>
      <c r="L42" s="7"/>
    </row>
    <row r="43" spans="1:13" x14ac:dyDescent="0.5">
      <c r="A43">
        <f t="shared" si="7"/>
        <v>33</v>
      </c>
      <c r="B43" s="215">
        <f t="shared" si="6"/>
        <v>0.5</v>
      </c>
      <c r="C43" s="215">
        <f t="shared" si="0"/>
        <v>0</v>
      </c>
      <c r="D43" s="305">
        <v>1</v>
      </c>
      <c r="E43" s="305">
        <v>1</v>
      </c>
      <c r="F43" s="305">
        <v>1</v>
      </c>
      <c r="G43" s="45">
        <f t="shared" si="1"/>
        <v>1</v>
      </c>
      <c r="H43" s="47">
        <f t="shared" si="2"/>
        <v>0.75</v>
      </c>
      <c r="I43" s="64">
        <f t="shared" si="3"/>
        <v>0.25</v>
      </c>
      <c r="J43" s="64">
        <f t="shared" si="4"/>
        <v>0.5</v>
      </c>
      <c r="K43" s="64">
        <f t="shared" si="5"/>
        <v>0.25</v>
      </c>
      <c r="L43" s="7"/>
    </row>
    <row r="44" spans="1:13" x14ac:dyDescent="0.5">
      <c r="A44">
        <f t="shared" si="7"/>
        <v>34</v>
      </c>
      <c r="B44" s="215">
        <f t="shared" si="6"/>
        <v>0.5</v>
      </c>
      <c r="C44" s="215">
        <f t="shared" si="0"/>
        <v>0</v>
      </c>
      <c r="D44" s="305">
        <v>1</v>
      </c>
      <c r="E44" s="305">
        <v>1</v>
      </c>
      <c r="F44" s="305">
        <v>1</v>
      </c>
      <c r="G44" s="45">
        <f t="shared" si="1"/>
        <v>1</v>
      </c>
      <c r="H44" s="47">
        <f t="shared" si="2"/>
        <v>0.75</v>
      </c>
      <c r="I44" s="64">
        <f t="shared" si="3"/>
        <v>0.25</v>
      </c>
      <c r="J44" s="64">
        <f t="shared" si="4"/>
        <v>0.5</v>
      </c>
      <c r="K44" s="64">
        <f t="shared" si="5"/>
        <v>0.25</v>
      </c>
      <c r="L44" s="7"/>
    </row>
    <row r="45" spans="1:13" x14ac:dyDescent="0.5">
      <c r="A45">
        <f t="shared" si="7"/>
        <v>35</v>
      </c>
      <c r="B45" s="215">
        <f t="shared" si="6"/>
        <v>0.5</v>
      </c>
      <c r="C45" s="215">
        <f t="shared" si="0"/>
        <v>0</v>
      </c>
      <c r="D45" s="305">
        <v>1</v>
      </c>
      <c r="E45" s="305">
        <v>1</v>
      </c>
      <c r="F45" s="305">
        <v>1</v>
      </c>
      <c r="G45" s="45">
        <f t="shared" si="1"/>
        <v>1</v>
      </c>
      <c r="H45" s="47">
        <f t="shared" si="2"/>
        <v>0.75</v>
      </c>
      <c r="I45" s="64">
        <f t="shared" si="3"/>
        <v>0.25</v>
      </c>
      <c r="J45" s="64">
        <f t="shared" si="4"/>
        <v>0.5</v>
      </c>
      <c r="K45" s="64">
        <f t="shared" si="5"/>
        <v>0.25</v>
      </c>
      <c r="L45" s="7"/>
    </row>
    <row r="46" spans="1:13" x14ac:dyDescent="0.5">
      <c r="A46">
        <f t="shared" si="7"/>
        <v>36</v>
      </c>
      <c r="B46" s="215">
        <f t="shared" si="6"/>
        <v>0.5</v>
      </c>
      <c r="C46" s="215">
        <f t="shared" si="0"/>
        <v>0</v>
      </c>
      <c r="D46" s="305">
        <v>1</v>
      </c>
      <c r="E46" s="305">
        <v>1</v>
      </c>
      <c r="F46" s="305">
        <v>1</v>
      </c>
      <c r="G46" s="45">
        <f t="shared" si="1"/>
        <v>1</v>
      </c>
      <c r="H46" s="47">
        <f t="shared" si="2"/>
        <v>0.75</v>
      </c>
      <c r="I46" s="64">
        <f t="shared" si="3"/>
        <v>0.25</v>
      </c>
      <c r="J46" s="64">
        <f t="shared" si="4"/>
        <v>0.5</v>
      </c>
      <c r="K46" s="64">
        <f t="shared" si="5"/>
        <v>0.25</v>
      </c>
      <c r="L46" s="7"/>
    </row>
    <row r="47" spans="1:13" x14ac:dyDescent="0.5">
      <c r="A47">
        <f t="shared" si="7"/>
        <v>37</v>
      </c>
      <c r="B47" s="215">
        <f t="shared" si="6"/>
        <v>0.5</v>
      </c>
      <c r="C47" s="215">
        <f t="shared" si="0"/>
        <v>0</v>
      </c>
      <c r="D47" s="305">
        <v>1</v>
      </c>
      <c r="E47" s="305">
        <v>1</v>
      </c>
      <c r="F47" s="305">
        <v>1</v>
      </c>
      <c r="G47" s="45">
        <f t="shared" si="1"/>
        <v>1</v>
      </c>
      <c r="H47" s="47">
        <f t="shared" si="2"/>
        <v>0.75</v>
      </c>
      <c r="I47" s="64">
        <f t="shared" si="3"/>
        <v>0.25</v>
      </c>
      <c r="J47" s="64">
        <f t="shared" si="4"/>
        <v>0.5</v>
      </c>
      <c r="K47" s="64">
        <f t="shared" si="5"/>
        <v>0.25</v>
      </c>
      <c r="L47" s="7"/>
    </row>
    <row r="48" spans="1:13" x14ac:dyDescent="0.5">
      <c r="A48">
        <f t="shared" si="7"/>
        <v>38</v>
      </c>
      <c r="B48" s="215">
        <f t="shared" si="6"/>
        <v>0.5</v>
      </c>
      <c r="C48" s="215">
        <f t="shared" si="0"/>
        <v>0</v>
      </c>
      <c r="D48" s="305">
        <v>1</v>
      </c>
      <c r="E48" s="305">
        <v>1</v>
      </c>
      <c r="F48" s="305">
        <v>1</v>
      </c>
      <c r="G48" s="45">
        <f t="shared" si="1"/>
        <v>1</v>
      </c>
      <c r="H48" s="47">
        <f t="shared" si="2"/>
        <v>0.75</v>
      </c>
      <c r="I48" s="64">
        <f t="shared" si="3"/>
        <v>0.25</v>
      </c>
      <c r="J48" s="64">
        <f t="shared" si="4"/>
        <v>0.5</v>
      </c>
      <c r="K48" s="64">
        <f t="shared" si="5"/>
        <v>0.25</v>
      </c>
      <c r="L48" s="7"/>
    </row>
    <row r="49" spans="1:12" x14ac:dyDescent="0.5">
      <c r="A49">
        <f t="shared" si="7"/>
        <v>39</v>
      </c>
      <c r="B49" s="215">
        <f t="shared" si="6"/>
        <v>0.5</v>
      </c>
      <c r="C49" s="215">
        <f t="shared" si="0"/>
        <v>0</v>
      </c>
      <c r="D49" s="305">
        <v>1</v>
      </c>
      <c r="E49" s="305">
        <v>1</v>
      </c>
      <c r="F49" s="305">
        <v>1</v>
      </c>
      <c r="G49" s="45">
        <f t="shared" si="1"/>
        <v>1</v>
      </c>
      <c r="H49" s="47">
        <f t="shared" si="2"/>
        <v>0.75</v>
      </c>
      <c r="I49" s="64">
        <f t="shared" si="3"/>
        <v>0.25</v>
      </c>
      <c r="J49" s="64">
        <f t="shared" si="4"/>
        <v>0.5</v>
      </c>
      <c r="K49" s="64">
        <f t="shared" si="5"/>
        <v>0.25</v>
      </c>
      <c r="L49" s="7"/>
    </row>
    <row r="50" spans="1:12" x14ac:dyDescent="0.5">
      <c r="A50">
        <f t="shared" si="7"/>
        <v>40</v>
      </c>
      <c r="B50" s="215">
        <f t="shared" si="6"/>
        <v>0.5</v>
      </c>
      <c r="C50" s="215">
        <f t="shared" si="0"/>
        <v>0</v>
      </c>
      <c r="D50" s="305">
        <v>1</v>
      </c>
      <c r="E50" s="305">
        <v>1</v>
      </c>
      <c r="F50" s="305">
        <v>1</v>
      </c>
      <c r="G50" s="45">
        <f t="shared" si="1"/>
        <v>1</v>
      </c>
      <c r="H50" s="47">
        <f t="shared" si="2"/>
        <v>0.75</v>
      </c>
      <c r="I50" s="64">
        <f t="shared" si="3"/>
        <v>0.25</v>
      </c>
      <c r="J50" s="64">
        <f t="shared" si="4"/>
        <v>0.5</v>
      </c>
      <c r="K50" s="64">
        <f t="shared" si="5"/>
        <v>0.25</v>
      </c>
      <c r="L50" s="7"/>
    </row>
    <row r="51" spans="1:12" x14ac:dyDescent="0.5">
      <c r="A51">
        <f t="shared" si="7"/>
        <v>41</v>
      </c>
      <c r="B51" s="215">
        <f t="shared" si="6"/>
        <v>0.5</v>
      </c>
      <c r="C51" s="215">
        <f t="shared" si="0"/>
        <v>0</v>
      </c>
      <c r="D51" s="305">
        <v>1</v>
      </c>
      <c r="E51" s="305">
        <v>1</v>
      </c>
      <c r="F51" s="305">
        <v>1</v>
      </c>
      <c r="G51" s="45">
        <f t="shared" si="1"/>
        <v>1</v>
      </c>
      <c r="H51" s="47">
        <f t="shared" si="2"/>
        <v>0.75</v>
      </c>
      <c r="I51" s="64">
        <f t="shared" si="3"/>
        <v>0.25</v>
      </c>
      <c r="J51" s="64">
        <f t="shared" si="4"/>
        <v>0.5</v>
      </c>
      <c r="K51" s="64">
        <f t="shared" si="5"/>
        <v>0.25</v>
      </c>
      <c r="L51" s="7"/>
    </row>
    <row r="52" spans="1:12" x14ac:dyDescent="0.5">
      <c r="A52">
        <f t="shared" si="7"/>
        <v>42</v>
      </c>
      <c r="B52" s="215">
        <f t="shared" si="6"/>
        <v>0.5</v>
      </c>
      <c r="C52" s="215">
        <f t="shared" si="0"/>
        <v>0</v>
      </c>
      <c r="D52" s="305">
        <v>1</v>
      </c>
      <c r="E52" s="305">
        <v>1</v>
      </c>
      <c r="F52" s="305">
        <v>1</v>
      </c>
      <c r="G52" s="45">
        <f t="shared" si="1"/>
        <v>1</v>
      </c>
      <c r="H52" s="47">
        <f t="shared" si="2"/>
        <v>0.75</v>
      </c>
      <c r="I52" s="64">
        <f t="shared" si="3"/>
        <v>0.25</v>
      </c>
      <c r="J52" s="64">
        <f t="shared" si="4"/>
        <v>0.5</v>
      </c>
      <c r="K52" s="64">
        <f t="shared" si="5"/>
        <v>0.25</v>
      </c>
      <c r="L52" s="7"/>
    </row>
    <row r="53" spans="1:12" x14ac:dyDescent="0.5">
      <c r="A53">
        <f t="shared" si="7"/>
        <v>43</v>
      </c>
      <c r="B53" s="215">
        <f t="shared" si="6"/>
        <v>0.5</v>
      </c>
      <c r="C53" s="215">
        <f t="shared" si="0"/>
        <v>0</v>
      </c>
      <c r="D53" s="305">
        <v>1</v>
      </c>
      <c r="E53" s="305">
        <v>1</v>
      </c>
      <c r="F53" s="305">
        <v>1</v>
      </c>
      <c r="G53" s="45">
        <f t="shared" si="1"/>
        <v>1</v>
      </c>
      <c r="H53" s="47">
        <f t="shared" si="2"/>
        <v>0.75</v>
      </c>
      <c r="I53" s="64">
        <f t="shared" si="3"/>
        <v>0.25</v>
      </c>
      <c r="J53" s="64">
        <f t="shared" si="4"/>
        <v>0.5</v>
      </c>
      <c r="K53" s="64">
        <f t="shared" si="5"/>
        <v>0.25</v>
      </c>
      <c r="L53" s="7"/>
    </row>
    <row r="54" spans="1:12" x14ac:dyDescent="0.5">
      <c r="A54">
        <f t="shared" si="7"/>
        <v>44</v>
      </c>
      <c r="B54" s="215">
        <f t="shared" si="6"/>
        <v>0.5</v>
      </c>
      <c r="C54" s="215">
        <f t="shared" si="0"/>
        <v>0</v>
      </c>
      <c r="D54" s="305">
        <v>1</v>
      </c>
      <c r="E54" s="305">
        <v>1</v>
      </c>
      <c r="F54" s="305">
        <v>1</v>
      </c>
      <c r="G54" s="45">
        <f t="shared" si="1"/>
        <v>1</v>
      </c>
      <c r="H54" s="47">
        <f t="shared" si="2"/>
        <v>0.75</v>
      </c>
      <c r="I54" s="64">
        <f t="shared" si="3"/>
        <v>0.25</v>
      </c>
      <c r="J54" s="64">
        <f t="shared" si="4"/>
        <v>0.5</v>
      </c>
      <c r="K54" s="64">
        <f t="shared" si="5"/>
        <v>0.25</v>
      </c>
      <c r="L54" s="7"/>
    </row>
    <row r="55" spans="1:12" x14ac:dyDescent="0.5">
      <c r="A55">
        <f t="shared" si="7"/>
        <v>45</v>
      </c>
      <c r="B55" s="215">
        <f t="shared" si="6"/>
        <v>0.5</v>
      </c>
      <c r="C55" s="215">
        <f t="shared" si="0"/>
        <v>0</v>
      </c>
      <c r="D55" s="305">
        <v>1</v>
      </c>
      <c r="E55" s="305">
        <v>1</v>
      </c>
      <c r="F55" s="305">
        <v>1</v>
      </c>
      <c r="G55" s="45">
        <f t="shared" si="1"/>
        <v>1</v>
      </c>
      <c r="H55" s="47">
        <f t="shared" si="2"/>
        <v>0.75</v>
      </c>
      <c r="I55" s="64">
        <f t="shared" si="3"/>
        <v>0.25</v>
      </c>
      <c r="J55" s="64">
        <f t="shared" si="4"/>
        <v>0.5</v>
      </c>
      <c r="K55" s="64">
        <f t="shared" si="5"/>
        <v>0.25</v>
      </c>
      <c r="L55" s="7"/>
    </row>
    <row r="56" spans="1:12" x14ac:dyDescent="0.5">
      <c r="A56">
        <f t="shared" si="7"/>
        <v>46</v>
      </c>
      <c r="B56" s="215">
        <f t="shared" si="6"/>
        <v>0.5</v>
      </c>
      <c r="C56" s="215">
        <f t="shared" si="0"/>
        <v>0</v>
      </c>
      <c r="D56" s="305">
        <v>1</v>
      </c>
      <c r="E56" s="305">
        <v>1</v>
      </c>
      <c r="F56" s="305">
        <v>1</v>
      </c>
      <c r="G56" s="45">
        <f t="shared" si="1"/>
        <v>1</v>
      </c>
      <c r="H56" s="47">
        <f t="shared" si="2"/>
        <v>0.75</v>
      </c>
      <c r="I56" s="64">
        <f t="shared" si="3"/>
        <v>0.25</v>
      </c>
      <c r="J56" s="64">
        <f t="shared" si="4"/>
        <v>0.5</v>
      </c>
      <c r="K56" s="64">
        <f t="shared" si="5"/>
        <v>0.25</v>
      </c>
      <c r="L56" s="7"/>
    </row>
    <row r="57" spans="1:12" x14ac:dyDescent="0.5">
      <c r="A57">
        <f t="shared" si="7"/>
        <v>47</v>
      </c>
      <c r="B57" s="215">
        <f t="shared" si="6"/>
        <v>0.5</v>
      </c>
      <c r="C57" s="215">
        <f t="shared" si="0"/>
        <v>0</v>
      </c>
      <c r="D57" s="305">
        <v>1</v>
      </c>
      <c r="E57" s="305">
        <v>1</v>
      </c>
      <c r="F57" s="305">
        <v>1</v>
      </c>
      <c r="G57" s="45">
        <f t="shared" si="1"/>
        <v>1</v>
      </c>
      <c r="H57" s="47">
        <f t="shared" si="2"/>
        <v>0.75</v>
      </c>
      <c r="I57" s="64">
        <f t="shared" si="3"/>
        <v>0.25</v>
      </c>
      <c r="J57" s="64">
        <f t="shared" si="4"/>
        <v>0.5</v>
      </c>
      <c r="K57" s="64">
        <f t="shared" si="5"/>
        <v>0.25</v>
      </c>
      <c r="L57" s="7"/>
    </row>
    <row r="58" spans="1:12" x14ac:dyDescent="0.5">
      <c r="A58">
        <f t="shared" si="7"/>
        <v>48</v>
      </c>
      <c r="B58" s="215">
        <f t="shared" si="6"/>
        <v>0.5</v>
      </c>
      <c r="C58" s="215">
        <f t="shared" si="0"/>
        <v>0</v>
      </c>
      <c r="D58" s="305">
        <v>1</v>
      </c>
      <c r="E58" s="305">
        <v>1</v>
      </c>
      <c r="F58" s="305">
        <v>1</v>
      </c>
      <c r="G58" s="45">
        <f t="shared" si="1"/>
        <v>1</v>
      </c>
      <c r="H58" s="47">
        <f t="shared" si="2"/>
        <v>0.75</v>
      </c>
      <c r="I58" s="64">
        <f t="shared" si="3"/>
        <v>0.25</v>
      </c>
      <c r="J58" s="64">
        <f t="shared" si="4"/>
        <v>0.5</v>
      </c>
      <c r="K58" s="64">
        <f t="shared" si="5"/>
        <v>0.25</v>
      </c>
      <c r="L58" s="7"/>
    </row>
    <row r="59" spans="1:12" x14ac:dyDescent="0.5">
      <c r="A59">
        <f t="shared" si="7"/>
        <v>49</v>
      </c>
      <c r="B59" s="215">
        <f t="shared" si="6"/>
        <v>0.5</v>
      </c>
      <c r="C59" s="215">
        <f t="shared" si="0"/>
        <v>0</v>
      </c>
      <c r="D59" s="305">
        <v>1</v>
      </c>
      <c r="E59" s="305">
        <v>1</v>
      </c>
      <c r="F59" s="305">
        <v>1</v>
      </c>
      <c r="G59" s="45">
        <f t="shared" si="1"/>
        <v>1</v>
      </c>
      <c r="H59" s="47">
        <f t="shared" si="2"/>
        <v>0.75</v>
      </c>
      <c r="I59" s="64">
        <f t="shared" si="3"/>
        <v>0.25</v>
      </c>
      <c r="J59" s="64">
        <f t="shared" si="4"/>
        <v>0.5</v>
      </c>
      <c r="K59" s="64">
        <f t="shared" si="5"/>
        <v>0.25</v>
      </c>
      <c r="L59" s="7"/>
    </row>
    <row r="60" spans="1:12" x14ac:dyDescent="0.5">
      <c r="A60">
        <f t="shared" si="7"/>
        <v>50</v>
      </c>
      <c r="B60" s="215">
        <f t="shared" si="6"/>
        <v>0.5</v>
      </c>
      <c r="C60" s="215">
        <f t="shared" si="0"/>
        <v>0</v>
      </c>
      <c r="D60" s="305">
        <v>1</v>
      </c>
      <c r="E60" s="305">
        <v>1</v>
      </c>
      <c r="F60" s="305">
        <v>1</v>
      </c>
      <c r="G60" s="45">
        <f t="shared" si="1"/>
        <v>1</v>
      </c>
      <c r="H60" s="47">
        <f t="shared" si="2"/>
        <v>0.75</v>
      </c>
      <c r="I60" s="64">
        <f t="shared" si="3"/>
        <v>0.25</v>
      </c>
      <c r="J60" s="64">
        <f t="shared" si="4"/>
        <v>0.5</v>
      </c>
      <c r="K60" s="64">
        <f t="shared" si="5"/>
        <v>0.25</v>
      </c>
      <c r="L60" s="7"/>
    </row>
    <row r="61" spans="1:12" x14ac:dyDescent="0.5">
      <c r="A61">
        <f t="shared" si="7"/>
        <v>51</v>
      </c>
      <c r="B61" s="215">
        <f t="shared" si="6"/>
        <v>0.5</v>
      </c>
      <c r="C61" s="215">
        <f t="shared" si="0"/>
        <v>0</v>
      </c>
      <c r="D61" s="305">
        <v>1</v>
      </c>
      <c r="E61" s="305">
        <v>1</v>
      </c>
      <c r="F61" s="305">
        <v>1</v>
      </c>
      <c r="G61" s="45">
        <f t="shared" si="1"/>
        <v>1</v>
      </c>
      <c r="H61" s="47">
        <f t="shared" si="2"/>
        <v>0.75</v>
      </c>
      <c r="I61" s="64">
        <f t="shared" si="3"/>
        <v>0.25</v>
      </c>
      <c r="J61" s="64">
        <f t="shared" si="4"/>
        <v>0.5</v>
      </c>
      <c r="K61" s="64">
        <f t="shared" si="5"/>
        <v>0.25</v>
      </c>
      <c r="L61" s="7"/>
    </row>
    <row r="62" spans="1:12" x14ac:dyDescent="0.5">
      <c r="A62">
        <f t="shared" si="7"/>
        <v>52</v>
      </c>
      <c r="B62" s="215">
        <f t="shared" si="6"/>
        <v>0.5</v>
      </c>
      <c r="C62" s="215">
        <f t="shared" si="0"/>
        <v>0</v>
      </c>
      <c r="D62" s="305">
        <v>1</v>
      </c>
      <c r="E62" s="305">
        <v>1</v>
      </c>
      <c r="F62" s="305">
        <v>1</v>
      </c>
      <c r="G62" s="45">
        <f t="shared" si="1"/>
        <v>1</v>
      </c>
      <c r="H62" s="47">
        <f t="shared" si="2"/>
        <v>0.75</v>
      </c>
      <c r="I62" s="64">
        <f t="shared" si="3"/>
        <v>0.25</v>
      </c>
      <c r="J62" s="64">
        <f t="shared" si="4"/>
        <v>0.5</v>
      </c>
      <c r="K62" s="64">
        <f t="shared" si="5"/>
        <v>0.25</v>
      </c>
      <c r="L62" s="7"/>
    </row>
    <row r="63" spans="1:12" x14ac:dyDescent="0.5">
      <c r="A63">
        <f t="shared" si="7"/>
        <v>53</v>
      </c>
      <c r="B63" s="215">
        <f t="shared" si="6"/>
        <v>0.5</v>
      </c>
      <c r="C63" s="215">
        <f t="shared" si="0"/>
        <v>0</v>
      </c>
      <c r="D63" s="305">
        <v>1</v>
      </c>
      <c r="E63" s="305">
        <v>1</v>
      </c>
      <c r="F63" s="305">
        <v>1</v>
      </c>
      <c r="G63" s="45">
        <f t="shared" si="1"/>
        <v>1</v>
      </c>
      <c r="H63" s="47">
        <f t="shared" si="2"/>
        <v>0.75</v>
      </c>
      <c r="I63" s="64">
        <f t="shared" si="3"/>
        <v>0.25</v>
      </c>
      <c r="J63" s="64">
        <f t="shared" si="4"/>
        <v>0.5</v>
      </c>
      <c r="K63" s="64">
        <f t="shared" si="5"/>
        <v>0.25</v>
      </c>
      <c r="L63" s="7"/>
    </row>
    <row r="64" spans="1:12" x14ac:dyDescent="0.5">
      <c r="A64">
        <f t="shared" si="7"/>
        <v>54</v>
      </c>
      <c r="B64" s="215">
        <f t="shared" si="6"/>
        <v>0.5</v>
      </c>
      <c r="C64" s="215">
        <f t="shared" si="0"/>
        <v>0</v>
      </c>
      <c r="D64" s="305">
        <v>1</v>
      </c>
      <c r="E64" s="305">
        <v>1</v>
      </c>
      <c r="F64" s="305">
        <v>1</v>
      </c>
      <c r="G64" s="45">
        <f t="shared" si="1"/>
        <v>1</v>
      </c>
      <c r="H64" s="47">
        <f t="shared" si="2"/>
        <v>0.75</v>
      </c>
      <c r="I64" s="64">
        <f t="shared" si="3"/>
        <v>0.25</v>
      </c>
      <c r="J64" s="64">
        <f t="shared" si="4"/>
        <v>0.5</v>
      </c>
      <c r="K64" s="64">
        <f t="shared" si="5"/>
        <v>0.25</v>
      </c>
      <c r="L64" s="7"/>
    </row>
    <row r="65" spans="1:12" x14ac:dyDescent="0.5">
      <c r="A65">
        <f t="shared" si="7"/>
        <v>55</v>
      </c>
      <c r="B65" s="215">
        <f t="shared" si="6"/>
        <v>0.5</v>
      </c>
      <c r="C65" s="215">
        <f t="shared" si="0"/>
        <v>0</v>
      </c>
      <c r="D65" s="305">
        <v>1</v>
      </c>
      <c r="E65" s="305">
        <v>1</v>
      </c>
      <c r="F65" s="305">
        <v>1</v>
      </c>
      <c r="G65" s="45">
        <f t="shared" si="1"/>
        <v>1</v>
      </c>
      <c r="H65" s="47">
        <f t="shared" si="2"/>
        <v>0.75</v>
      </c>
      <c r="I65" s="64">
        <f t="shared" si="3"/>
        <v>0.25</v>
      </c>
      <c r="J65" s="64">
        <f t="shared" si="4"/>
        <v>0.5</v>
      </c>
      <c r="K65" s="64">
        <f t="shared" si="5"/>
        <v>0.25</v>
      </c>
      <c r="L65" s="7"/>
    </row>
    <row r="66" spans="1:12" x14ac:dyDescent="0.5">
      <c r="A66">
        <f t="shared" si="7"/>
        <v>56</v>
      </c>
      <c r="B66" s="215">
        <f t="shared" si="6"/>
        <v>0.5</v>
      </c>
      <c r="C66" s="215">
        <f t="shared" si="0"/>
        <v>0</v>
      </c>
      <c r="D66" s="305">
        <v>1</v>
      </c>
      <c r="E66" s="305">
        <v>1</v>
      </c>
      <c r="F66" s="305">
        <v>1</v>
      </c>
      <c r="G66" s="45">
        <f t="shared" si="1"/>
        <v>1</v>
      </c>
      <c r="H66" s="47">
        <f t="shared" si="2"/>
        <v>0.75</v>
      </c>
      <c r="I66" s="64">
        <f t="shared" si="3"/>
        <v>0.25</v>
      </c>
      <c r="J66" s="64">
        <f t="shared" si="4"/>
        <v>0.5</v>
      </c>
      <c r="K66" s="64">
        <f t="shared" si="5"/>
        <v>0.25</v>
      </c>
      <c r="L66" s="7"/>
    </row>
    <row r="67" spans="1:12" x14ac:dyDescent="0.5">
      <c r="A67">
        <f t="shared" si="7"/>
        <v>57</v>
      </c>
      <c r="B67" s="215">
        <f t="shared" si="6"/>
        <v>0.5</v>
      </c>
      <c r="C67" s="215">
        <f t="shared" si="0"/>
        <v>0</v>
      </c>
      <c r="D67" s="305">
        <v>1</v>
      </c>
      <c r="E67" s="305">
        <v>1</v>
      </c>
      <c r="F67" s="305">
        <v>1</v>
      </c>
      <c r="G67" s="45">
        <f t="shared" si="1"/>
        <v>1</v>
      </c>
      <c r="H67" s="47">
        <f t="shared" si="2"/>
        <v>0.75</v>
      </c>
      <c r="I67" s="64">
        <f t="shared" si="3"/>
        <v>0.25</v>
      </c>
      <c r="J67" s="64">
        <f t="shared" si="4"/>
        <v>0.5</v>
      </c>
      <c r="K67" s="64">
        <f t="shared" si="5"/>
        <v>0.25</v>
      </c>
      <c r="L67" s="7"/>
    </row>
    <row r="68" spans="1:12" x14ac:dyDescent="0.5">
      <c r="A68">
        <f t="shared" si="7"/>
        <v>58</v>
      </c>
      <c r="B68" s="215">
        <f t="shared" si="6"/>
        <v>0.5</v>
      </c>
      <c r="C68" s="215">
        <f t="shared" si="0"/>
        <v>0</v>
      </c>
      <c r="D68" s="305">
        <v>1</v>
      </c>
      <c r="E68" s="305">
        <v>1</v>
      </c>
      <c r="F68" s="305">
        <v>1</v>
      </c>
      <c r="G68" s="45">
        <f t="shared" si="1"/>
        <v>1</v>
      </c>
      <c r="H68" s="47">
        <f t="shared" si="2"/>
        <v>0.75</v>
      </c>
      <c r="I68" s="64">
        <f t="shared" si="3"/>
        <v>0.25</v>
      </c>
      <c r="J68" s="64">
        <f t="shared" si="4"/>
        <v>0.5</v>
      </c>
      <c r="K68" s="64">
        <f t="shared" si="5"/>
        <v>0.25</v>
      </c>
      <c r="L68" s="7"/>
    </row>
    <row r="69" spans="1:12" x14ac:dyDescent="0.5">
      <c r="A69">
        <f t="shared" si="7"/>
        <v>59</v>
      </c>
      <c r="B69" s="215">
        <f t="shared" si="6"/>
        <v>0.5</v>
      </c>
      <c r="C69" s="215">
        <f t="shared" si="0"/>
        <v>0</v>
      </c>
      <c r="D69" s="305">
        <v>1</v>
      </c>
      <c r="E69" s="305">
        <v>1</v>
      </c>
      <c r="F69" s="305">
        <v>1</v>
      </c>
      <c r="G69" s="45">
        <f t="shared" si="1"/>
        <v>1</v>
      </c>
      <c r="H69" s="47">
        <f t="shared" si="2"/>
        <v>0.75</v>
      </c>
      <c r="I69" s="64">
        <f t="shared" si="3"/>
        <v>0.25</v>
      </c>
      <c r="J69" s="64">
        <f t="shared" si="4"/>
        <v>0.5</v>
      </c>
      <c r="K69" s="64">
        <f t="shared" si="5"/>
        <v>0.25</v>
      </c>
      <c r="L69" s="7"/>
    </row>
    <row r="70" spans="1:12" x14ac:dyDescent="0.5">
      <c r="A70">
        <f t="shared" si="7"/>
        <v>60</v>
      </c>
      <c r="B70" s="215">
        <f t="shared" si="6"/>
        <v>0.5</v>
      </c>
      <c r="C70" s="215">
        <f t="shared" si="0"/>
        <v>0</v>
      </c>
      <c r="D70" s="305">
        <v>1</v>
      </c>
      <c r="E70" s="305">
        <v>1</v>
      </c>
      <c r="F70" s="305">
        <v>1</v>
      </c>
      <c r="G70" s="45">
        <f t="shared" si="1"/>
        <v>1</v>
      </c>
      <c r="H70" s="47">
        <f t="shared" si="2"/>
        <v>0.75</v>
      </c>
      <c r="I70" s="64">
        <f t="shared" si="3"/>
        <v>0.25</v>
      </c>
      <c r="J70" s="64">
        <f t="shared" si="4"/>
        <v>0.5</v>
      </c>
      <c r="K70" s="64">
        <f t="shared" si="5"/>
        <v>0.25</v>
      </c>
      <c r="L70" s="7"/>
    </row>
    <row r="71" spans="1:12" x14ac:dyDescent="0.5">
      <c r="A71">
        <f t="shared" si="7"/>
        <v>61</v>
      </c>
      <c r="B71" s="215">
        <f t="shared" si="6"/>
        <v>0.5</v>
      </c>
      <c r="C71" s="215">
        <f t="shared" si="0"/>
        <v>0</v>
      </c>
      <c r="D71" s="305">
        <v>1</v>
      </c>
      <c r="E71" s="305">
        <v>1</v>
      </c>
      <c r="F71" s="305">
        <v>1</v>
      </c>
      <c r="G71" s="45">
        <f t="shared" si="1"/>
        <v>1</v>
      </c>
      <c r="H71" s="47">
        <f t="shared" si="2"/>
        <v>0.75</v>
      </c>
      <c r="I71" s="64">
        <f t="shared" si="3"/>
        <v>0.25</v>
      </c>
      <c r="J71" s="64">
        <f t="shared" si="4"/>
        <v>0.5</v>
      </c>
      <c r="K71" s="64">
        <f t="shared" si="5"/>
        <v>0.25</v>
      </c>
      <c r="L71" s="7"/>
    </row>
    <row r="72" spans="1:12" x14ac:dyDescent="0.5">
      <c r="A72">
        <f t="shared" si="7"/>
        <v>62</v>
      </c>
      <c r="B72" s="215">
        <f t="shared" si="6"/>
        <v>0.5</v>
      </c>
      <c r="C72" s="215">
        <f t="shared" si="0"/>
        <v>0</v>
      </c>
      <c r="D72" s="305">
        <v>1</v>
      </c>
      <c r="E72" s="305">
        <v>1</v>
      </c>
      <c r="F72" s="305">
        <v>1</v>
      </c>
      <c r="G72" s="45">
        <f t="shared" si="1"/>
        <v>1</v>
      </c>
      <c r="H72" s="47">
        <f t="shared" si="2"/>
        <v>0.75</v>
      </c>
      <c r="I72" s="64">
        <f t="shared" si="3"/>
        <v>0.25</v>
      </c>
      <c r="J72" s="64">
        <f t="shared" si="4"/>
        <v>0.5</v>
      </c>
      <c r="K72" s="64">
        <f t="shared" si="5"/>
        <v>0.25</v>
      </c>
      <c r="L72" s="7"/>
    </row>
    <row r="73" spans="1:12" x14ac:dyDescent="0.5">
      <c r="A73">
        <f t="shared" si="7"/>
        <v>63</v>
      </c>
      <c r="B73" s="215">
        <f t="shared" si="6"/>
        <v>0.5</v>
      </c>
      <c r="C73" s="215">
        <f t="shared" si="0"/>
        <v>0</v>
      </c>
      <c r="D73" s="305">
        <v>1</v>
      </c>
      <c r="E73" s="305">
        <v>1</v>
      </c>
      <c r="F73" s="305">
        <v>1</v>
      </c>
      <c r="G73" s="45">
        <f t="shared" si="1"/>
        <v>1</v>
      </c>
      <c r="H73" s="47">
        <f t="shared" si="2"/>
        <v>0.75</v>
      </c>
      <c r="I73" s="64">
        <f t="shared" si="3"/>
        <v>0.25</v>
      </c>
      <c r="J73" s="64">
        <f t="shared" si="4"/>
        <v>0.5</v>
      </c>
      <c r="K73" s="64">
        <f t="shared" si="5"/>
        <v>0.25</v>
      </c>
      <c r="L73" s="7"/>
    </row>
    <row r="74" spans="1:12" x14ac:dyDescent="0.5">
      <c r="A74">
        <f t="shared" si="7"/>
        <v>64</v>
      </c>
      <c r="B74" s="215">
        <f t="shared" si="6"/>
        <v>0.5</v>
      </c>
      <c r="C74" s="215">
        <f t="shared" ref="C74:C79" si="8">((1-B74)*B74) * ( (B74*(F74 - E74) + (1-B74)*(E74 - D74) )) / G74</f>
        <v>0</v>
      </c>
      <c r="D74" s="305">
        <v>1</v>
      </c>
      <c r="E74" s="305">
        <v>1</v>
      </c>
      <c r="F74" s="305">
        <v>1</v>
      </c>
      <c r="G74" s="45">
        <f t="shared" ref="G74:G137" si="9">(((1-B73)^2)*D74) + (2*(1-B73)*(B73)*E74) + ((B73^2)*F74)</f>
        <v>1</v>
      </c>
      <c r="H74" s="47">
        <f t="shared" ref="H74:H137" si="10">(1-B74)^2 + 2*B74*(1-B74)</f>
        <v>0.75</v>
      </c>
      <c r="I74" s="64">
        <f t="shared" ref="I74:I137" si="11">(1-B74)^2</f>
        <v>0.25</v>
      </c>
      <c r="J74" s="64">
        <f t="shared" ref="J74:J137" si="12">2*B74*(1-B74)</f>
        <v>0.5</v>
      </c>
      <c r="K74" s="64">
        <f t="shared" ref="K74:K137" si="13">B74^2</f>
        <v>0.25</v>
      </c>
      <c r="L74" s="7"/>
    </row>
    <row r="75" spans="1:12" x14ac:dyDescent="0.5">
      <c r="A75">
        <f t="shared" si="7"/>
        <v>65</v>
      </c>
      <c r="B75" s="215">
        <f t="shared" ref="B75:B138" si="14">B74 + C74</f>
        <v>0.5</v>
      </c>
      <c r="C75" s="215">
        <f t="shared" si="8"/>
        <v>0</v>
      </c>
      <c r="D75" s="305">
        <v>1</v>
      </c>
      <c r="E75" s="305">
        <v>1</v>
      </c>
      <c r="F75" s="305">
        <v>1</v>
      </c>
      <c r="G75" s="45">
        <f t="shared" si="9"/>
        <v>1</v>
      </c>
      <c r="H75" s="47">
        <f t="shared" si="10"/>
        <v>0.75</v>
      </c>
      <c r="I75" s="64">
        <f t="shared" si="11"/>
        <v>0.25</v>
      </c>
      <c r="J75" s="64">
        <f t="shared" si="12"/>
        <v>0.5</v>
      </c>
      <c r="K75" s="64">
        <f t="shared" si="13"/>
        <v>0.25</v>
      </c>
      <c r="L75" s="7"/>
    </row>
    <row r="76" spans="1:12" x14ac:dyDescent="0.5">
      <c r="A76">
        <f t="shared" ref="A76:A139" si="15">A75+1</f>
        <v>66</v>
      </c>
      <c r="B76" s="215">
        <f t="shared" si="14"/>
        <v>0.5</v>
      </c>
      <c r="C76" s="215">
        <f t="shared" si="8"/>
        <v>0</v>
      </c>
      <c r="D76" s="305">
        <v>1</v>
      </c>
      <c r="E76" s="305">
        <v>1</v>
      </c>
      <c r="F76" s="305">
        <v>1</v>
      </c>
      <c r="G76" s="45">
        <f t="shared" si="9"/>
        <v>1</v>
      </c>
      <c r="H76" s="47">
        <f t="shared" si="10"/>
        <v>0.75</v>
      </c>
      <c r="I76" s="64">
        <f t="shared" si="11"/>
        <v>0.25</v>
      </c>
      <c r="J76" s="64">
        <f t="shared" si="12"/>
        <v>0.5</v>
      </c>
      <c r="K76" s="64">
        <f t="shared" si="13"/>
        <v>0.25</v>
      </c>
      <c r="L76" s="7"/>
    </row>
    <row r="77" spans="1:12" x14ac:dyDescent="0.5">
      <c r="A77">
        <f t="shared" si="15"/>
        <v>67</v>
      </c>
      <c r="B77" s="215">
        <f t="shared" si="14"/>
        <v>0.5</v>
      </c>
      <c r="C77" s="215">
        <f t="shared" si="8"/>
        <v>0</v>
      </c>
      <c r="D77" s="305">
        <v>1</v>
      </c>
      <c r="E77" s="305">
        <v>1</v>
      </c>
      <c r="F77" s="305">
        <v>1</v>
      </c>
      <c r="G77" s="45">
        <f t="shared" si="9"/>
        <v>1</v>
      </c>
      <c r="H77" s="47">
        <f t="shared" si="10"/>
        <v>0.75</v>
      </c>
      <c r="I77" s="64">
        <f t="shared" si="11"/>
        <v>0.25</v>
      </c>
      <c r="J77" s="64">
        <f t="shared" si="12"/>
        <v>0.5</v>
      </c>
      <c r="K77" s="64">
        <f t="shared" si="13"/>
        <v>0.25</v>
      </c>
      <c r="L77" s="7"/>
    </row>
    <row r="78" spans="1:12" x14ac:dyDescent="0.5">
      <c r="A78">
        <f t="shared" si="15"/>
        <v>68</v>
      </c>
      <c r="B78" s="215">
        <f t="shared" si="14"/>
        <v>0.5</v>
      </c>
      <c r="C78" s="215">
        <f t="shared" si="8"/>
        <v>0</v>
      </c>
      <c r="D78" s="305">
        <v>1</v>
      </c>
      <c r="E78" s="305">
        <v>1</v>
      </c>
      <c r="F78" s="305">
        <v>1</v>
      </c>
      <c r="G78" s="45">
        <f t="shared" si="9"/>
        <v>1</v>
      </c>
      <c r="H78" s="47">
        <f t="shared" si="10"/>
        <v>0.75</v>
      </c>
      <c r="I78" s="64">
        <f t="shared" si="11"/>
        <v>0.25</v>
      </c>
      <c r="J78" s="64">
        <f t="shared" si="12"/>
        <v>0.5</v>
      </c>
      <c r="K78" s="64">
        <f t="shared" si="13"/>
        <v>0.25</v>
      </c>
      <c r="L78" s="7"/>
    </row>
    <row r="79" spans="1:12" x14ac:dyDescent="0.5">
      <c r="A79">
        <f t="shared" si="15"/>
        <v>69</v>
      </c>
      <c r="B79" s="215">
        <f t="shared" si="14"/>
        <v>0.5</v>
      </c>
      <c r="C79" s="215">
        <f t="shared" si="8"/>
        <v>0</v>
      </c>
      <c r="D79" s="305">
        <v>1</v>
      </c>
      <c r="E79" s="305">
        <v>1</v>
      </c>
      <c r="F79" s="305">
        <v>1</v>
      </c>
      <c r="G79" s="45">
        <f t="shared" si="9"/>
        <v>1</v>
      </c>
      <c r="H79" s="47">
        <f t="shared" si="10"/>
        <v>0.75</v>
      </c>
      <c r="I79" s="64">
        <f t="shared" si="11"/>
        <v>0.25</v>
      </c>
      <c r="J79" s="64">
        <f t="shared" si="12"/>
        <v>0.5</v>
      </c>
      <c r="K79" s="64">
        <f t="shared" si="13"/>
        <v>0.25</v>
      </c>
      <c r="L79" s="7"/>
    </row>
    <row r="80" spans="1:12" x14ac:dyDescent="0.5">
      <c r="A80">
        <f t="shared" si="15"/>
        <v>70</v>
      </c>
      <c r="B80" s="215">
        <f t="shared" si="14"/>
        <v>0.5</v>
      </c>
      <c r="C80" s="215">
        <f t="shared" ref="C80:C143" si="16">((1-B80)*B80) * ( (B80*(F90 - E90) + (1-B80)*(E90 - D90) )) / G80</f>
        <v>0</v>
      </c>
      <c r="D80" s="305">
        <v>1</v>
      </c>
      <c r="E80" s="305">
        <v>1</v>
      </c>
      <c r="F80" s="305">
        <v>1</v>
      </c>
      <c r="G80" s="45">
        <f t="shared" si="9"/>
        <v>1</v>
      </c>
      <c r="H80" s="47">
        <f t="shared" si="10"/>
        <v>0.75</v>
      </c>
      <c r="I80" s="64">
        <f t="shared" si="11"/>
        <v>0.25</v>
      </c>
      <c r="J80" s="64">
        <f t="shared" si="12"/>
        <v>0.5</v>
      </c>
      <c r="K80" s="64">
        <f t="shared" si="13"/>
        <v>0.25</v>
      </c>
      <c r="L80" s="7"/>
    </row>
    <row r="81" spans="1:12" x14ac:dyDescent="0.5">
      <c r="A81">
        <f t="shared" si="15"/>
        <v>71</v>
      </c>
      <c r="B81" s="215">
        <f t="shared" si="14"/>
        <v>0.5</v>
      </c>
      <c r="C81" s="215">
        <f t="shared" si="16"/>
        <v>0</v>
      </c>
      <c r="D81" s="305">
        <v>1</v>
      </c>
      <c r="E81" s="305">
        <v>1</v>
      </c>
      <c r="F81" s="305">
        <v>1</v>
      </c>
      <c r="G81" s="45">
        <f t="shared" si="9"/>
        <v>1</v>
      </c>
      <c r="H81" s="47">
        <f t="shared" si="10"/>
        <v>0.75</v>
      </c>
      <c r="I81" s="64">
        <f t="shared" si="11"/>
        <v>0.25</v>
      </c>
      <c r="J81" s="64">
        <f t="shared" si="12"/>
        <v>0.5</v>
      </c>
      <c r="K81" s="64">
        <f t="shared" si="13"/>
        <v>0.25</v>
      </c>
      <c r="L81" s="7"/>
    </row>
    <row r="82" spans="1:12" x14ac:dyDescent="0.5">
      <c r="A82">
        <f t="shared" si="15"/>
        <v>72</v>
      </c>
      <c r="B82" s="215">
        <f t="shared" si="14"/>
        <v>0.5</v>
      </c>
      <c r="C82" s="215">
        <f t="shared" si="16"/>
        <v>0</v>
      </c>
      <c r="D82" s="305">
        <v>1</v>
      </c>
      <c r="E82" s="305">
        <v>1</v>
      </c>
      <c r="F82" s="305">
        <v>1</v>
      </c>
      <c r="G82" s="45">
        <f t="shared" si="9"/>
        <v>1</v>
      </c>
      <c r="H82" s="47">
        <f t="shared" si="10"/>
        <v>0.75</v>
      </c>
      <c r="I82" s="64">
        <f t="shared" si="11"/>
        <v>0.25</v>
      </c>
      <c r="J82" s="64">
        <f t="shared" si="12"/>
        <v>0.5</v>
      </c>
      <c r="K82" s="64">
        <f t="shared" si="13"/>
        <v>0.25</v>
      </c>
      <c r="L82" s="7"/>
    </row>
    <row r="83" spans="1:12" x14ac:dyDescent="0.5">
      <c r="A83">
        <f t="shared" si="15"/>
        <v>73</v>
      </c>
      <c r="B83" s="215">
        <f t="shared" si="14"/>
        <v>0.5</v>
      </c>
      <c r="C83" s="215">
        <f t="shared" si="16"/>
        <v>0</v>
      </c>
      <c r="D83" s="305">
        <v>1</v>
      </c>
      <c r="E83" s="305">
        <v>1</v>
      </c>
      <c r="F83" s="305">
        <v>1</v>
      </c>
      <c r="G83" s="45">
        <f t="shared" si="9"/>
        <v>1</v>
      </c>
      <c r="H83" s="47">
        <f t="shared" si="10"/>
        <v>0.75</v>
      </c>
      <c r="I83" s="64">
        <f t="shared" si="11"/>
        <v>0.25</v>
      </c>
      <c r="J83" s="64">
        <f t="shared" si="12"/>
        <v>0.5</v>
      </c>
      <c r="K83" s="64">
        <f t="shared" si="13"/>
        <v>0.25</v>
      </c>
      <c r="L83" s="7"/>
    </row>
    <row r="84" spans="1:12" x14ac:dyDescent="0.5">
      <c r="A84">
        <f t="shared" si="15"/>
        <v>74</v>
      </c>
      <c r="B84" s="215">
        <f t="shared" si="14"/>
        <v>0.5</v>
      </c>
      <c r="C84" s="215">
        <f t="shared" si="16"/>
        <v>0</v>
      </c>
      <c r="D84" s="305">
        <v>1</v>
      </c>
      <c r="E84" s="305">
        <v>1</v>
      </c>
      <c r="F84" s="305">
        <v>1</v>
      </c>
      <c r="G84" s="45">
        <f t="shared" si="9"/>
        <v>1</v>
      </c>
      <c r="H84" s="47">
        <f t="shared" si="10"/>
        <v>0.75</v>
      </c>
      <c r="I84" s="64">
        <f t="shared" si="11"/>
        <v>0.25</v>
      </c>
      <c r="J84" s="64">
        <f t="shared" si="12"/>
        <v>0.5</v>
      </c>
      <c r="K84" s="64">
        <f t="shared" si="13"/>
        <v>0.25</v>
      </c>
      <c r="L84" s="7"/>
    </row>
    <row r="85" spans="1:12" x14ac:dyDescent="0.5">
      <c r="A85">
        <f t="shared" si="15"/>
        <v>75</v>
      </c>
      <c r="B85" s="215">
        <f t="shared" si="14"/>
        <v>0.5</v>
      </c>
      <c r="C85" s="215">
        <f t="shared" si="16"/>
        <v>0</v>
      </c>
      <c r="D85" s="305">
        <v>1</v>
      </c>
      <c r="E85" s="305">
        <v>1</v>
      </c>
      <c r="F85" s="305">
        <v>1</v>
      </c>
      <c r="G85" s="45">
        <f t="shared" si="9"/>
        <v>1</v>
      </c>
      <c r="H85" s="47">
        <f t="shared" si="10"/>
        <v>0.75</v>
      </c>
      <c r="I85" s="64">
        <f t="shared" si="11"/>
        <v>0.25</v>
      </c>
      <c r="J85" s="64">
        <f t="shared" si="12"/>
        <v>0.5</v>
      </c>
      <c r="K85" s="64">
        <f t="shared" si="13"/>
        <v>0.25</v>
      </c>
      <c r="L85" s="7"/>
    </row>
    <row r="86" spans="1:12" x14ac:dyDescent="0.5">
      <c r="A86">
        <f t="shared" si="15"/>
        <v>76</v>
      </c>
      <c r="B86" s="215">
        <f t="shared" si="14"/>
        <v>0.5</v>
      </c>
      <c r="C86" s="215">
        <f t="shared" si="16"/>
        <v>0</v>
      </c>
      <c r="D86" s="305">
        <v>1</v>
      </c>
      <c r="E86" s="305">
        <v>1</v>
      </c>
      <c r="F86" s="305">
        <v>1</v>
      </c>
      <c r="G86" s="45">
        <f t="shared" si="9"/>
        <v>1</v>
      </c>
      <c r="H86" s="47">
        <f t="shared" si="10"/>
        <v>0.75</v>
      </c>
      <c r="I86" s="64">
        <f t="shared" si="11"/>
        <v>0.25</v>
      </c>
      <c r="J86" s="64">
        <f t="shared" si="12"/>
        <v>0.5</v>
      </c>
      <c r="K86" s="64">
        <f t="shared" si="13"/>
        <v>0.25</v>
      </c>
      <c r="L86" s="7"/>
    </row>
    <row r="87" spans="1:12" x14ac:dyDescent="0.5">
      <c r="A87">
        <f t="shared" si="15"/>
        <v>77</v>
      </c>
      <c r="B87" s="215">
        <f t="shared" si="14"/>
        <v>0.5</v>
      </c>
      <c r="C87" s="215">
        <f t="shared" si="16"/>
        <v>0</v>
      </c>
      <c r="D87" s="305">
        <v>1</v>
      </c>
      <c r="E87" s="305">
        <v>1</v>
      </c>
      <c r="F87" s="305">
        <v>1</v>
      </c>
      <c r="G87" s="45">
        <f t="shared" si="9"/>
        <v>1</v>
      </c>
      <c r="H87" s="47">
        <f t="shared" si="10"/>
        <v>0.75</v>
      </c>
      <c r="I87" s="64">
        <f t="shared" si="11"/>
        <v>0.25</v>
      </c>
      <c r="J87" s="64">
        <f t="shared" si="12"/>
        <v>0.5</v>
      </c>
      <c r="K87" s="64">
        <f t="shared" si="13"/>
        <v>0.25</v>
      </c>
      <c r="L87" s="7"/>
    </row>
    <row r="88" spans="1:12" x14ac:dyDescent="0.5">
      <c r="A88">
        <f t="shared" si="15"/>
        <v>78</v>
      </c>
      <c r="B88" s="215">
        <f t="shared" si="14"/>
        <v>0.5</v>
      </c>
      <c r="C88" s="215">
        <f t="shared" si="16"/>
        <v>0</v>
      </c>
      <c r="D88" s="305">
        <v>1</v>
      </c>
      <c r="E88" s="305">
        <v>1</v>
      </c>
      <c r="F88" s="305">
        <v>1</v>
      </c>
      <c r="G88" s="45">
        <f t="shared" si="9"/>
        <v>1</v>
      </c>
      <c r="H88" s="47">
        <f t="shared" si="10"/>
        <v>0.75</v>
      </c>
      <c r="I88" s="64">
        <f t="shared" si="11"/>
        <v>0.25</v>
      </c>
      <c r="J88" s="64">
        <f t="shared" si="12"/>
        <v>0.5</v>
      </c>
      <c r="K88" s="64">
        <f t="shared" si="13"/>
        <v>0.25</v>
      </c>
      <c r="L88" s="7"/>
    </row>
    <row r="89" spans="1:12" x14ac:dyDescent="0.5">
      <c r="A89">
        <f t="shared" si="15"/>
        <v>79</v>
      </c>
      <c r="B89" s="215">
        <f t="shared" si="14"/>
        <v>0.5</v>
      </c>
      <c r="C89" s="215">
        <f t="shared" si="16"/>
        <v>0</v>
      </c>
      <c r="D89" s="305">
        <v>1</v>
      </c>
      <c r="E89" s="305">
        <v>1</v>
      </c>
      <c r="F89" s="305">
        <v>1</v>
      </c>
      <c r="G89" s="45">
        <f t="shared" si="9"/>
        <v>1</v>
      </c>
      <c r="H89" s="47">
        <f t="shared" si="10"/>
        <v>0.75</v>
      </c>
      <c r="I89" s="64">
        <f t="shared" si="11"/>
        <v>0.25</v>
      </c>
      <c r="J89" s="64">
        <f t="shared" si="12"/>
        <v>0.5</v>
      </c>
      <c r="K89" s="64">
        <f t="shared" si="13"/>
        <v>0.25</v>
      </c>
      <c r="L89" s="7"/>
    </row>
    <row r="90" spans="1:12" x14ac:dyDescent="0.5">
      <c r="A90">
        <f t="shared" si="15"/>
        <v>80</v>
      </c>
      <c r="B90" s="215">
        <f t="shared" si="14"/>
        <v>0.5</v>
      </c>
      <c r="C90" s="215">
        <f t="shared" si="16"/>
        <v>0</v>
      </c>
      <c r="D90" s="305">
        <v>1</v>
      </c>
      <c r="E90" s="305">
        <v>1</v>
      </c>
      <c r="F90" s="305">
        <v>1</v>
      </c>
      <c r="G90" s="45">
        <f t="shared" si="9"/>
        <v>1</v>
      </c>
      <c r="H90" s="47">
        <f t="shared" si="10"/>
        <v>0.75</v>
      </c>
      <c r="I90" s="64">
        <f t="shared" si="11"/>
        <v>0.25</v>
      </c>
      <c r="J90" s="64">
        <f t="shared" si="12"/>
        <v>0.5</v>
      </c>
      <c r="K90" s="64">
        <f t="shared" si="13"/>
        <v>0.25</v>
      </c>
      <c r="L90" s="7"/>
    </row>
    <row r="91" spans="1:12" x14ac:dyDescent="0.5">
      <c r="A91">
        <f t="shared" si="15"/>
        <v>81</v>
      </c>
      <c r="B91" s="215">
        <f t="shared" si="14"/>
        <v>0.5</v>
      </c>
      <c r="C91" s="215">
        <f t="shared" si="16"/>
        <v>0</v>
      </c>
      <c r="D91" s="305">
        <v>1</v>
      </c>
      <c r="E91" s="305">
        <v>1</v>
      </c>
      <c r="F91" s="305">
        <v>1</v>
      </c>
      <c r="G91" s="45">
        <f t="shared" si="9"/>
        <v>1</v>
      </c>
      <c r="H91" s="47">
        <f t="shared" si="10"/>
        <v>0.75</v>
      </c>
      <c r="I91" s="64">
        <f t="shared" si="11"/>
        <v>0.25</v>
      </c>
      <c r="J91" s="64">
        <f t="shared" si="12"/>
        <v>0.5</v>
      </c>
      <c r="K91" s="64">
        <f t="shared" si="13"/>
        <v>0.25</v>
      </c>
      <c r="L91" s="7"/>
    </row>
    <row r="92" spans="1:12" x14ac:dyDescent="0.5">
      <c r="A92">
        <f t="shared" si="15"/>
        <v>82</v>
      </c>
      <c r="B92" s="215">
        <f t="shared" si="14"/>
        <v>0.5</v>
      </c>
      <c r="C92" s="215">
        <f t="shared" si="16"/>
        <v>0</v>
      </c>
      <c r="D92" s="305">
        <v>1</v>
      </c>
      <c r="E92" s="305">
        <v>1</v>
      </c>
      <c r="F92" s="305">
        <v>1</v>
      </c>
      <c r="G92" s="45">
        <f t="shared" si="9"/>
        <v>1</v>
      </c>
      <c r="H92" s="47">
        <f t="shared" si="10"/>
        <v>0.75</v>
      </c>
      <c r="I92" s="64">
        <f t="shared" si="11"/>
        <v>0.25</v>
      </c>
      <c r="J92" s="64">
        <f t="shared" si="12"/>
        <v>0.5</v>
      </c>
      <c r="K92" s="64">
        <f t="shared" si="13"/>
        <v>0.25</v>
      </c>
      <c r="L92" s="7"/>
    </row>
    <row r="93" spans="1:12" x14ac:dyDescent="0.5">
      <c r="A93">
        <f t="shared" si="15"/>
        <v>83</v>
      </c>
      <c r="B93" s="215">
        <f t="shared" si="14"/>
        <v>0.5</v>
      </c>
      <c r="C93" s="215">
        <f t="shared" si="16"/>
        <v>0</v>
      </c>
      <c r="D93" s="305">
        <v>1</v>
      </c>
      <c r="E93" s="305">
        <v>1</v>
      </c>
      <c r="F93" s="305">
        <v>1</v>
      </c>
      <c r="G93" s="45">
        <f t="shared" si="9"/>
        <v>1</v>
      </c>
      <c r="H93" s="47">
        <f t="shared" si="10"/>
        <v>0.75</v>
      </c>
      <c r="I93" s="64">
        <f t="shared" si="11"/>
        <v>0.25</v>
      </c>
      <c r="J93" s="64">
        <f t="shared" si="12"/>
        <v>0.5</v>
      </c>
      <c r="K93" s="64">
        <f t="shared" si="13"/>
        <v>0.25</v>
      </c>
      <c r="L93" s="7"/>
    </row>
    <row r="94" spans="1:12" x14ac:dyDescent="0.5">
      <c r="A94">
        <f t="shared" si="15"/>
        <v>84</v>
      </c>
      <c r="B94" s="215">
        <f t="shared" si="14"/>
        <v>0.5</v>
      </c>
      <c r="C94" s="215">
        <f t="shared" si="16"/>
        <v>0</v>
      </c>
      <c r="D94" s="305">
        <v>1</v>
      </c>
      <c r="E94" s="305">
        <v>1</v>
      </c>
      <c r="F94" s="305">
        <v>1</v>
      </c>
      <c r="G94" s="45">
        <f t="shared" si="9"/>
        <v>1</v>
      </c>
      <c r="H94" s="47">
        <f t="shared" si="10"/>
        <v>0.75</v>
      </c>
      <c r="I94" s="64">
        <f t="shared" si="11"/>
        <v>0.25</v>
      </c>
      <c r="J94" s="64">
        <f t="shared" si="12"/>
        <v>0.5</v>
      </c>
      <c r="K94" s="64">
        <f t="shared" si="13"/>
        <v>0.25</v>
      </c>
      <c r="L94" s="7"/>
    </row>
    <row r="95" spans="1:12" x14ac:dyDescent="0.5">
      <c r="A95">
        <f t="shared" si="15"/>
        <v>85</v>
      </c>
      <c r="B95" s="215">
        <f t="shared" si="14"/>
        <v>0.5</v>
      </c>
      <c r="C95" s="215">
        <f t="shared" si="16"/>
        <v>0</v>
      </c>
      <c r="D95" s="305">
        <v>1</v>
      </c>
      <c r="E95" s="305">
        <v>1</v>
      </c>
      <c r="F95" s="305">
        <v>1</v>
      </c>
      <c r="G95" s="45">
        <f t="shared" si="9"/>
        <v>1</v>
      </c>
      <c r="H95" s="47">
        <f t="shared" si="10"/>
        <v>0.75</v>
      </c>
      <c r="I95" s="64">
        <f t="shared" si="11"/>
        <v>0.25</v>
      </c>
      <c r="J95" s="64">
        <f t="shared" si="12"/>
        <v>0.5</v>
      </c>
      <c r="K95" s="64">
        <f t="shared" si="13"/>
        <v>0.25</v>
      </c>
      <c r="L95" s="7"/>
    </row>
    <row r="96" spans="1:12" x14ac:dyDescent="0.5">
      <c r="A96">
        <f t="shared" si="15"/>
        <v>86</v>
      </c>
      <c r="B96" s="215">
        <f t="shared" si="14"/>
        <v>0.5</v>
      </c>
      <c r="C96" s="215">
        <f t="shared" si="16"/>
        <v>0</v>
      </c>
      <c r="D96" s="305">
        <v>1</v>
      </c>
      <c r="E96" s="305">
        <v>1</v>
      </c>
      <c r="F96" s="305">
        <v>1</v>
      </c>
      <c r="G96" s="45">
        <f t="shared" si="9"/>
        <v>1</v>
      </c>
      <c r="H96" s="47">
        <f t="shared" si="10"/>
        <v>0.75</v>
      </c>
      <c r="I96" s="64">
        <f t="shared" si="11"/>
        <v>0.25</v>
      </c>
      <c r="J96" s="64">
        <f t="shared" si="12"/>
        <v>0.5</v>
      </c>
      <c r="K96" s="64">
        <f t="shared" si="13"/>
        <v>0.25</v>
      </c>
      <c r="L96" s="7"/>
    </row>
    <row r="97" spans="1:12" x14ac:dyDescent="0.5">
      <c r="A97">
        <f t="shared" si="15"/>
        <v>87</v>
      </c>
      <c r="B97" s="215">
        <f t="shared" si="14"/>
        <v>0.5</v>
      </c>
      <c r="C97" s="215">
        <f t="shared" si="16"/>
        <v>0</v>
      </c>
      <c r="D97" s="305">
        <v>1</v>
      </c>
      <c r="E97" s="305">
        <v>1</v>
      </c>
      <c r="F97" s="305">
        <v>1</v>
      </c>
      <c r="G97" s="45">
        <f t="shared" si="9"/>
        <v>1</v>
      </c>
      <c r="H97" s="47">
        <f t="shared" si="10"/>
        <v>0.75</v>
      </c>
      <c r="I97" s="64">
        <f t="shared" si="11"/>
        <v>0.25</v>
      </c>
      <c r="J97" s="64">
        <f t="shared" si="12"/>
        <v>0.5</v>
      </c>
      <c r="K97" s="64">
        <f t="shared" si="13"/>
        <v>0.25</v>
      </c>
      <c r="L97" s="7"/>
    </row>
    <row r="98" spans="1:12" x14ac:dyDescent="0.5">
      <c r="A98">
        <f t="shared" si="15"/>
        <v>88</v>
      </c>
      <c r="B98" s="215">
        <f t="shared" si="14"/>
        <v>0.5</v>
      </c>
      <c r="C98" s="215">
        <f t="shared" si="16"/>
        <v>0</v>
      </c>
      <c r="D98" s="305">
        <v>1</v>
      </c>
      <c r="E98" s="305">
        <v>1</v>
      </c>
      <c r="F98" s="305">
        <v>1</v>
      </c>
      <c r="G98" s="45">
        <f t="shared" si="9"/>
        <v>1</v>
      </c>
      <c r="H98" s="47">
        <f t="shared" si="10"/>
        <v>0.75</v>
      </c>
      <c r="I98" s="64">
        <f t="shared" si="11"/>
        <v>0.25</v>
      </c>
      <c r="J98" s="64">
        <f t="shared" si="12"/>
        <v>0.5</v>
      </c>
      <c r="K98" s="64">
        <f t="shared" si="13"/>
        <v>0.25</v>
      </c>
      <c r="L98" s="7"/>
    </row>
    <row r="99" spans="1:12" x14ac:dyDescent="0.5">
      <c r="A99">
        <f t="shared" si="15"/>
        <v>89</v>
      </c>
      <c r="B99" s="215">
        <f t="shared" si="14"/>
        <v>0.5</v>
      </c>
      <c r="C99" s="215">
        <f t="shared" si="16"/>
        <v>0</v>
      </c>
      <c r="D99" s="305">
        <v>1</v>
      </c>
      <c r="E99" s="305">
        <v>1</v>
      </c>
      <c r="F99" s="305">
        <v>1</v>
      </c>
      <c r="G99" s="45">
        <f t="shared" si="9"/>
        <v>1</v>
      </c>
      <c r="H99" s="47">
        <f t="shared" si="10"/>
        <v>0.75</v>
      </c>
      <c r="I99" s="64">
        <f t="shared" si="11"/>
        <v>0.25</v>
      </c>
      <c r="J99" s="64">
        <f t="shared" si="12"/>
        <v>0.5</v>
      </c>
      <c r="K99" s="64">
        <f t="shared" si="13"/>
        <v>0.25</v>
      </c>
      <c r="L99" s="7"/>
    </row>
    <row r="100" spans="1:12" x14ac:dyDescent="0.5">
      <c r="A100">
        <f t="shared" si="15"/>
        <v>90</v>
      </c>
      <c r="B100" s="215">
        <f t="shared" si="14"/>
        <v>0.5</v>
      </c>
      <c r="C100" s="215">
        <f t="shared" si="16"/>
        <v>0</v>
      </c>
      <c r="D100" s="305">
        <v>1</v>
      </c>
      <c r="E100" s="305">
        <v>1</v>
      </c>
      <c r="F100" s="305">
        <v>1</v>
      </c>
      <c r="G100" s="45">
        <f t="shared" si="9"/>
        <v>1</v>
      </c>
      <c r="H100" s="47">
        <f t="shared" si="10"/>
        <v>0.75</v>
      </c>
      <c r="I100" s="64">
        <f t="shared" si="11"/>
        <v>0.25</v>
      </c>
      <c r="J100" s="64">
        <f t="shared" si="12"/>
        <v>0.5</v>
      </c>
      <c r="K100" s="64">
        <f t="shared" si="13"/>
        <v>0.25</v>
      </c>
      <c r="L100" s="7"/>
    </row>
    <row r="101" spans="1:12" x14ac:dyDescent="0.5">
      <c r="A101">
        <f t="shared" si="15"/>
        <v>91</v>
      </c>
      <c r="B101" s="215">
        <f t="shared" si="14"/>
        <v>0.5</v>
      </c>
      <c r="C101" s="215">
        <f t="shared" si="16"/>
        <v>0</v>
      </c>
      <c r="D101" s="305">
        <v>1</v>
      </c>
      <c r="E101" s="305">
        <v>1</v>
      </c>
      <c r="F101" s="305">
        <v>1</v>
      </c>
      <c r="G101" s="45">
        <f t="shared" si="9"/>
        <v>1</v>
      </c>
      <c r="H101" s="47">
        <f t="shared" si="10"/>
        <v>0.75</v>
      </c>
      <c r="I101" s="64">
        <f t="shared" si="11"/>
        <v>0.25</v>
      </c>
      <c r="J101" s="64">
        <f t="shared" si="12"/>
        <v>0.5</v>
      </c>
      <c r="K101" s="64">
        <f t="shared" si="13"/>
        <v>0.25</v>
      </c>
      <c r="L101" s="7"/>
    </row>
    <row r="102" spans="1:12" x14ac:dyDescent="0.5">
      <c r="A102">
        <f t="shared" si="15"/>
        <v>92</v>
      </c>
      <c r="B102" s="215">
        <f t="shared" si="14"/>
        <v>0.5</v>
      </c>
      <c r="C102" s="215">
        <f t="shared" si="16"/>
        <v>0</v>
      </c>
      <c r="D102" s="305">
        <v>1</v>
      </c>
      <c r="E102" s="305">
        <v>1</v>
      </c>
      <c r="F102" s="305">
        <v>1</v>
      </c>
      <c r="G102" s="45">
        <f t="shared" si="9"/>
        <v>1</v>
      </c>
      <c r="H102" s="47">
        <f t="shared" si="10"/>
        <v>0.75</v>
      </c>
      <c r="I102" s="64">
        <f t="shared" si="11"/>
        <v>0.25</v>
      </c>
      <c r="J102" s="64">
        <f t="shared" si="12"/>
        <v>0.5</v>
      </c>
      <c r="K102" s="64">
        <f t="shared" si="13"/>
        <v>0.25</v>
      </c>
      <c r="L102" s="7"/>
    </row>
    <row r="103" spans="1:12" x14ac:dyDescent="0.5">
      <c r="A103">
        <f t="shared" si="15"/>
        <v>93</v>
      </c>
      <c r="B103" s="215">
        <f t="shared" si="14"/>
        <v>0.5</v>
      </c>
      <c r="C103" s="215">
        <f t="shared" si="16"/>
        <v>0</v>
      </c>
      <c r="D103" s="305">
        <v>1</v>
      </c>
      <c r="E103" s="305">
        <v>1</v>
      </c>
      <c r="F103" s="305">
        <v>1</v>
      </c>
      <c r="G103" s="45">
        <f t="shared" si="9"/>
        <v>1</v>
      </c>
      <c r="H103" s="47">
        <f t="shared" si="10"/>
        <v>0.75</v>
      </c>
      <c r="I103" s="64">
        <f t="shared" si="11"/>
        <v>0.25</v>
      </c>
      <c r="J103" s="64">
        <f t="shared" si="12"/>
        <v>0.5</v>
      </c>
      <c r="K103" s="64">
        <f t="shared" si="13"/>
        <v>0.25</v>
      </c>
      <c r="L103" s="7"/>
    </row>
    <row r="104" spans="1:12" x14ac:dyDescent="0.5">
      <c r="A104">
        <f t="shared" si="15"/>
        <v>94</v>
      </c>
      <c r="B104" s="215">
        <f t="shared" si="14"/>
        <v>0.5</v>
      </c>
      <c r="C104" s="215">
        <f t="shared" si="16"/>
        <v>0</v>
      </c>
      <c r="D104" s="305">
        <v>1</v>
      </c>
      <c r="E104" s="305">
        <v>1</v>
      </c>
      <c r="F104" s="305">
        <v>1</v>
      </c>
      <c r="G104" s="45">
        <f t="shared" si="9"/>
        <v>1</v>
      </c>
      <c r="H104" s="47">
        <f t="shared" si="10"/>
        <v>0.75</v>
      </c>
      <c r="I104" s="64">
        <f t="shared" si="11"/>
        <v>0.25</v>
      </c>
      <c r="J104" s="64">
        <f t="shared" si="12"/>
        <v>0.5</v>
      </c>
      <c r="K104" s="64">
        <f t="shared" si="13"/>
        <v>0.25</v>
      </c>
      <c r="L104" s="7"/>
    </row>
    <row r="105" spans="1:12" x14ac:dyDescent="0.5">
      <c r="A105">
        <f t="shared" si="15"/>
        <v>95</v>
      </c>
      <c r="B105" s="215">
        <f t="shared" si="14"/>
        <v>0.5</v>
      </c>
      <c r="C105" s="215">
        <f t="shared" si="16"/>
        <v>0</v>
      </c>
      <c r="D105" s="305">
        <v>1</v>
      </c>
      <c r="E105" s="305">
        <v>1</v>
      </c>
      <c r="F105" s="305">
        <v>1</v>
      </c>
      <c r="G105" s="45">
        <f t="shared" si="9"/>
        <v>1</v>
      </c>
      <c r="H105" s="47">
        <f t="shared" si="10"/>
        <v>0.75</v>
      </c>
      <c r="I105" s="64">
        <f t="shared" si="11"/>
        <v>0.25</v>
      </c>
      <c r="J105" s="64">
        <f t="shared" si="12"/>
        <v>0.5</v>
      </c>
      <c r="K105" s="64">
        <f t="shared" si="13"/>
        <v>0.25</v>
      </c>
      <c r="L105" s="7"/>
    </row>
    <row r="106" spans="1:12" x14ac:dyDescent="0.5">
      <c r="A106">
        <f t="shared" si="15"/>
        <v>96</v>
      </c>
      <c r="B106" s="215">
        <f t="shared" si="14"/>
        <v>0.5</v>
      </c>
      <c r="C106" s="215">
        <f t="shared" si="16"/>
        <v>0</v>
      </c>
      <c r="D106" s="305">
        <v>1</v>
      </c>
      <c r="E106" s="305">
        <v>1</v>
      </c>
      <c r="F106" s="305">
        <v>1</v>
      </c>
      <c r="G106" s="45">
        <f t="shared" si="9"/>
        <v>1</v>
      </c>
      <c r="H106" s="47">
        <f t="shared" si="10"/>
        <v>0.75</v>
      </c>
      <c r="I106" s="64">
        <f t="shared" si="11"/>
        <v>0.25</v>
      </c>
      <c r="J106" s="64">
        <f t="shared" si="12"/>
        <v>0.5</v>
      </c>
      <c r="K106" s="64">
        <f t="shared" si="13"/>
        <v>0.25</v>
      </c>
      <c r="L106" s="7"/>
    </row>
    <row r="107" spans="1:12" x14ac:dyDescent="0.5">
      <c r="A107">
        <f t="shared" si="15"/>
        <v>97</v>
      </c>
      <c r="B107" s="215">
        <f t="shared" si="14"/>
        <v>0.5</v>
      </c>
      <c r="C107" s="215">
        <f t="shared" si="16"/>
        <v>0</v>
      </c>
      <c r="D107" s="305">
        <v>1</v>
      </c>
      <c r="E107" s="305">
        <v>1</v>
      </c>
      <c r="F107" s="305">
        <v>1</v>
      </c>
      <c r="G107" s="45">
        <f t="shared" si="9"/>
        <v>1</v>
      </c>
      <c r="H107" s="47">
        <f t="shared" si="10"/>
        <v>0.75</v>
      </c>
      <c r="I107" s="64">
        <f t="shared" si="11"/>
        <v>0.25</v>
      </c>
      <c r="J107" s="64">
        <f t="shared" si="12"/>
        <v>0.5</v>
      </c>
      <c r="K107" s="64">
        <f t="shared" si="13"/>
        <v>0.25</v>
      </c>
      <c r="L107" s="7"/>
    </row>
    <row r="108" spans="1:12" x14ac:dyDescent="0.5">
      <c r="A108">
        <f t="shared" si="15"/>
        <v>98</v>
      </c>
      <c r="B108" s="215">
        <f t="shared" si="14"/>
        <v>0.5</v>
      </c>
      <c r="C108" s="215">
        <f t="shared" si="16"/>
        <v>0</v>
      </c>
      <c r="D108" s="305">
        <v>1</v>
      </c>
      <c r="E108" s="305">
        <v>1</v>
      </c>
      <c r="F108" s="305">
        <v>1</v>
      </c>
      <c r="G108" s="45">
        <f t="shared" si="9"/>
        <v>1</v>
      </c>
      <c r="H108" s="47">
        <f t="shared" si="10"/>
        <v>0.75</v>
      </c>
      <c r="I108" s="64">
        <f t="shared" si="11"/>
        <v>0.25</v>
      </c>
      <c r="J108" s="64">
        <f t="shared" si="12"/>
        <v>0.5</v>
      </c>
      <c r="K108" s="64">
        <f t="shared" si="13"/>
        <v>0.25</v>
      </c>
      <c r="L108" s="7"/>
    </row>
    <row r="109" spans="1:12" x14ac:dyDescent="0.5">
      <c r="A109">
        <f t="shared" si="15"/>
        <v>99</v>
      </c>
      <c r="B109" s="215">
        <f t="shared" si="14"/>
        <v>0.5</v>
      </c>
      <c r="C109" s="215">
        <f t="shared" si="16"/>
        <v>0</v>
      </c>
      <c r="D109" s="305">
        <v>1</v>
      </c>
      <c r="E109" s="305">
        <v>1</v>
      </c>
      <c r="F109" s="305">
        <v>1</v>
      </c>
      <c r="G109" s="45">
        <f t="shared" si="9"/>
        <v>1</v>
      </c>
      <c r="H109" s="47">
        <f t="shared" si="10"/>
        <v>0.75</v>
      </c>
      <c r="I109" s="64">
        <f t="shared" si="11"/>
        <v>0.25</v>
      </c>
      <c r="J109" s="64">
        <f t="shared" si="12"/>
        <v>0.5</v>
      </c>
      <c r="K109" s="64">
        <f t="shared" si="13"/>
        <v>0.25</v>
      </c>
      <c r="L109" s="7"/>
    </row>
    <row r="110" spans="1:12" x14ac:dyDescent="0.5">
      <c r="A110">
        <f t="shared" si="15"/>
        <v>100</v>
      </c>
      <c r="B110" s="215">
        <f t="shared" si="14"/>
        <v>0.5</v>
      </c>
      <c r="C110" s="215">
        <f t="shared" si="16"/>
        <v>0</v>
      </c>
      <c r="D110" s="305">
        <v>1</v>
      </c>
      <c r="E110" s="305">
        <v>1</v>
      </c>
      <c r="F110" s="305">
        <v>1</v>
      </c>
      <c r="G110" s="45">
        <f t="shared" si="9"/>
        <v>1</v>
      </c>
      <c r="H110" s="47">
        <f t="shared" si="10"/>
        <v>0.75</v>
      </c>
      <c r="I110" s="64">
        <f t="shared" si="11"/>
        <v>0.25</v>
      </c>
      <c r="J110" s="64">
        <f t="shared" si="12"/>
        <v>0.5</v>
      </c>
      <c r="K110" s="64">
        <f t="shared" si="13"/>
        <v>0.25</v>
      </c>
      <c r="L110" s="7"/>
    </row>
    <row r="111" spans="1:12" x14ac:dyDescent="0.5">
      <c r="A111">
        <f t="shared" si="15"/>
        <v>101</v>
      </c>
      <c r="B111" s="215">
        <f t="shared" si="14"/>
        <v>0.5</v>
      </c>
      <c r="C111" s="215">
        <f t="shared" si="16"/>
        <v>0</v>
      </c>
      <c r="D111" s="305">
        <v>1</v>
      </c>
      <c r="E111" s="305">
        <v>1</v>
      </c>
      <c r="F111" s="305">
        <v>1</v>
      </c>
      <c r="G111" s="45">
        <f t="shared" si="9"/>
        <v>1</v>
      </c>
      <c r="H111" s="47">
        <f t="shared" si="10"/>
        <v>0.75</v>
      </c>
      <c r="I111" s="64">
        <f t="shared" si="11"/>
        <v>0.25</v>
      </c>
      <c r="J111" s="64">
        <f t="shared" si="12"/>
        <v>0.5</v>
      </c>
      <c r="K111" s="64">
        <f t="shared" si="13"/>
        <v>0.25</v>
      </c>
      <c r="L111" s="7"/>
    </row>
    <row r="112" spans="1:12" x14ac:dyDescent="0.5">
      <c r="A112">
        <f t="shared" si="15"/>
        <v>102</v>
      </c>
      <c r="B112" s="215">
        <f t="shared" si="14"/>
        <v>0.5</v>
      </c>
      <c r="C112" s="215">
        <f t="shared" si="16"/>
        <v>0</v>
      </c>
      <c r="D112" s="305">
        <v>1</v>
      </c>
      <c r="E112" s="305">
        <v>1</v>
      </c>
      <c r="F112" s="305">
        <v>1</v>
      </c>
      <c r="G112" s="45">
        <f t="shared" si="9"/>
        <v>1</v>
      </c>
      <c r="H112" s="47">
        <f t="shared" si="10"/>
        <v>0.75</v>
      </c>
      <c r="I112" s="64">
        <f t="shared" si="11"/>
        <v>0.25</v>
      </c>
      <c r="J112" s="64">
        <f t="shared" si="12"/>
        <v>0.5</v>
      </c>
      <c r="K112" s="64">
        <f t="shared" si="13"/>
        <v>0.25</v>
      </c>
      <c r="L112" s="7"/>
    </row>
    <row r="113" spans="1:12" x14ac:dyDescent="0.5">
      <c r="A113">
        <f t="shared" si="15"/>
        <v>103</v>
      </c>
      <c r="B113" s="215">
        <f t="shared" si="14"/>
        <v>0.5</v>
      </c>
      <c r="C113" s="215">
        <f t="shared" si="16"/>
        <v>0</v>
      </c>
      <c r="D113" s="305">
        <v>1</v>
      </c>
      <c r="E113" s="305">
        <v>1</v>
      </c>
      <c r="F113" s="305">
        <v>1</v>
      </c>
      <c r="G113" s="45">
        <f t="shared" si="9"/>
        <v>1</v>
      </c>
      <c r="H113" s="47">
        <f t="shared" si="10"/>
        <v>0.75</v>
      </c>
      <c r="I113" s="64">
        <f t="shared" si="11"/>
        <v>0.25</v>
      </c>
      <c r="J113" s="64">
        <f t="shared" si="12"/>
        <v>0.5</v>
      </c>
      <c r="K113" s="64">
        <f t="shared" si="13"/>
        <v>0.25</v>
      </c>
      <c r="L113" s="7"/>
    </row>
    <row r="114" spans="1:12" x14ac:dyDescent="0.5">
      <c r="A114">
        <f t="shared" si="15"/>
        <v>104</v>
      </c>
      <c r="B114" s="215">
        <f t="shared" si="14"/>
        <v>0.5</v>
      </c>
      <c r="C114" s="215">
        <f t="shared" si="16"/>
        <v>0</v>
      </c>
      <c r="D114" s="305">
        <v>1</v>
      </c>
      <c r="E114" s="305">
        <v>1</v>
      </c>
      <c r="F114" s="305">
        <v>1</v>
      </c>
      <c r="G114" s="45">
        <f t="shared" si="9"/>
        <v>1</v>
      </c>
      <c r="H114" s="47">
        <f t="shared" si="10"/>
        <v>0.75</v>
      </c>
      <c r="I114" s="64">
        <f t="shared" si="11"/>
        <v>0.25</v>
      </c>
      <c r="J114" s="64">
        <f t="shared" si="12"/>
        <v>0.5</v>
      </c>
      <c r="K114" s="64">
        <f t="shared" si="13"/>
        <v>0.25</v>
      </c>
      <c r="L114" s="7"/>
    </row>
    <row r="115" spans="1:12" x14ac:dyDescent="0.5">
      <c r="A115">
        <f t="shared" si="15"/>
        <v>105</v>
      </c>
      <c r="B115" s="215">
        <f t="shared" si="14"/>
        <v>0.5</v>
      </c>
      <c r="C115" s="215">
        <f t="shared" si="16"/>
        <v>0</v>
      </c>
      <c r="D115" s="305">
        <v>1</v>
      </c>
      <c r="E115" s="305">
        <v>1</v>
      </c>
      <c r="F115" s="305">
        <v>1</v>
      </c>
      <c r="G115" s="45">
        <f t="shared" si="9"/>
        <v>1</v>
      </c>
      <c r="H115" s="47">
        <f t="shared" si="10"/>
        <v>0.75</v>
      </c>
      <c r="I115" s="64">
        <f t="shared" si="11"/>
        <v>0.25</v>
      </c>
      <c r="J115" s="64">
        <f t="shared" si="12"/>
        <v>0.5</v>
      </c>
      <c r="K115" s="64">
        <f t="shared" si="13"/>
        <v>0.25</v>
      </c>
      <c r="L115" s="7"/>
    </row>
    <row r="116" spans="1:12" x14ac:dyDescent="0.5">
      <c r="A116">
        <f t="shared" si="15"/>
        <v>106</v>
      </c>
      <c r="B116" s="215">
        <f t="shared" si="14"/>
        <v>0.5</v>
      </c>
      <c r="C116" s="215">
        <f t="shared" si="16"/>
        <v>0</v>
      </c>
      <c r="D116" s="305">
        <v>1</v>
      </c>
      <c r="E116" s="305">
        <v>1</v>
      </c>
      <c r="F116" s="305">
        <v>1</v>
      </c>
      <c r="G116" s="45">
        <f t="shared" si="9"/>
        <v>1</v>
      </c>
      <c r="H116" s="47">
        <f t="shared" si="10"/>
        <v>0.75</v>
      </c>
      <c r="I116" s="64">
        <f t="shared" si="11"/>
        <v>0.25</v>
      </c>
      <c r="J116" s="64">
        <f t="shared" si="12"/>
        <v>0.5</v>
      </c>
      <c r="K116" s="64">
        <f t="shared" si="13"/>
        <v>0.25</v>
      </c>
      <c r="L116" s="7"/>
    </row>
    <row r="117" spans="1:12" x14ac:dyDescent="0.5">
      <c r="A117">
        <f t="shared" si="15"/>
        <v>107</v>
      </c>
      <c r="B117" s="215">
        <f t="shared" si="14"/>
        <v>0.5</v>
      </c>
      <c r="C117" s="215">
        <f t="shared" si="16"/>
        <v>0</v>
      </c>
      <c r="D117" s="305">
        <v>1</v>
      </c>
      <c r="E117" s="305">
        <v>1</v>
      </c>
      <c r="F117" s="305">
        <v>1</v>
      </c>
      <c r="G117" s="45">
        <f t="shared" si="9"/>
        <v>1</v>
      </c>
      <c r="H117" s="47">
        <f t="shared" si="10"/>
        <v>0.75</v>
      </c>
      <c r="I117" s="64">
        <f t="shared" si="11"/>
        <v>0.25</v>
      </c>
      <c r="J117" s="64">
        <f t="shared" si="12"/>
        <v>0.5</v>
      </c>
      <c r="K117" s="64">
        <f t="shared" si="13"/>
        <v>0.25</v>
      </c>
      <c r="L117" s="7"/>
    </row>
    <row r="118" spans="1:12" x14ac:dyDescent="0.5">
      <c r="A118">
        <f t="shared" si="15"/>
        <v>108</v>
      </c>
      <c r="B118" s="215">
        <f t="shared" si="14"/>
        <v>0.5</v>
      </c>
      <c r="C118" s="215">
        <f t="shared" si="16"/>
        <v>0</v>
      </c>
      <c r="D118" s="305">
        <v>1</v>
      </c>
      <c r="E118" s="305">
        <v>1</v>
      </c>
      <c r="F118" s="305">
        <v>1</v>
      </c>
      <c r="G118" s="45">
        <f t="shared" si="9"/>
        <v>1</v>
      </c>
      <c r="H118" s="47">
        <f t="shared" si="10"/>
        <v>0.75</v>
      </c>
      <c r="I118" s="64">
        <f t="shared" si="11"/>
        <v>0.25</v>
      </c>
      <c r="J118" s="64">
        <f t="shared" si="12"/>
        <v>0.5</v>
      </c>
      <c r="K118" s="64">
        <f t="shared" si="13"/>
        <v>0.25</v>
      </c>
      <c r="L118" s="7"/>
    </row>
    <row r="119" spans="1:12" x14ac:dyDescent="0.5">
      <c r="A119">
        <f t="shared" si="15"/>
        <v>109</v>
      </c>
      <c r="B119" s="215">
        <f t="shared" si="14"/>
        <v>0.5</v>
      </c>
      <c r="C119" s="215">
        <f t="shared" si="16"/>
        <v>0</v>
      </c>
      <c r="D119" s="305">
        <v>1</v>
      </c>
      <c r="E119" s="305">
        <v>1</v>
      </c>
      <c r="F119" s="305">
        <v>1</v>
      </c>
      <c r="G119" s="45">
        <f t="shared" si="9"/>
        <v>1</v>
      </c>
      <c r="H119" s="47">
        <f t="shared" si="10"/>
        <v>0.75</v>
      </c>
      <c r="I119" s="64">
        <f t="shared" si="11"/>
        <v>0.25</v>
      </c>
      <c r="J119" s="64">
        <f t="shared" si="12"/>
        <v>0.5</v>
      </c>
      <c r="K119" s="64">
        <f t="shared" si="13"/>
        <v>0.25</v>
      </c>
      <c r="L119" s="7"/>
    </row>
    <row r="120" spans="1:12" x14ac:dyDescent="0.5">
      <c r="A120">
        <f t="shared" si="15"/>
        <v>110</v>
      </c>
      <c r="B120" s="215">
        <f t="shared" si="14"/>
        <v>0.5</v>
      </c>
      <c r="C120" s="215">
        <f t="shared" si="16"/>
        <v>0</v>
      </c>
      <c r="D120" s="305">
        <v>1</v>
      </c>
      <c r="E120" s="305">
        <v>1</v>
      </c>
      <c r="F120" s="305">
        <v>1</v>
      </c>
      <c r="G120" s="45">
        <f t="shared" si="9"/>
        <v>1</v>
      </c>
      <c r="H120" s="47">
        <f t="shared" si="10"/>
        <v>0.75</v>
      </c>
      <c r="I120" s="64">
        <f t="shared" si="11"/>
        <v>0.25</v>
      </c>
      <c r="J120" s="64">
        <f t="shared" si="12"/>
        <v>0.5</v>
      </c>
      <c r="K120" s="64">
        <f t="shared" si="13"/>
        <v>0.25</v>
      </c>
      <c r="L120" s="7"/>
    </row>
    <row r="121" spans="1:12" x14ac:dyDescent="0.5">
      <c r="A121">
        <f t="shared" si="15"/>
        <v>111</v>
      </c>
      <c r="B121" s="215">
        <f t="shared" si="14"/>
        <v>0.5</v>
      </c>
      <c r="C121" s="215">
        <f t="shared" si="16"/>
        <v>0</v>
      </c>
      <c r="D121" s="305">
        <v>1</v>
      </c>
      <c r="E121" s="305">
        <v>1</v>
      </c>
      <c r="F121" s="305">
        <v>1</v>
      </c>
      <c r="G121" s="45">
        <f t="shared" si="9"/>
        <v>1</v>
      </c>
      <c r="H121" s="47">
        <f t="shared" si="10"/>
        <v>0.75</v>
      </c>
      <c r="I121" s="64">
        <f t="shared" si="11"/>
        <v>0.25</v>
      </c>
      <c r="J121" s="64">
        <f t="shared" si="12"/>
        <v>0.5</v>
      </c>
      <c r="K121" s="64">
        <f t="shared" si="13"/>
        <v>0.25</v>
      </c>
      <c r="L121" s="7"/>
    </row>
    <row r="122" spans="1:12" x14ac:dyDescent="0.5">
      <c r="A122">
        <f t="shared" si="15"/>
        <v>112</v>
      </c>
      <c r="B122" s="215">
        <f t="shared" si="14"/>
        <v>0.5</v>
      </c>
      <c r="C122" s="215">
        <f t="shared" si="16"/>
        <v>0</v>
      </c>
      <c r="D122" s="305">
        <v>1</v>
      </c>
      <c r="E122" s="305">
        <v>1</v>
      </c>
      <c r="F122" s="305">
        <v>1</v>
      </c>
      <c r="G122" s="45">
        <f t="shared" si="9"/>
        <v>1</v>
      </c>
      <c r="H122" s="47">
        <f t="shared" si="10"/>
        <v>0.75</v>
      </c>
      <c r="I122" s="64">
        <f t="shared" si="11"/>
        <v>0.25</v>
      </c>
      <c r="J122" s="64">
        <f t="shared" si="12"/>
        <v>0.5</v>
      </c>
      <c r="K122" s="64">
        <f t="shared" si="13"/>
        <v>0.25</v>
      </c>
      <c r="L122" s="7"/>
    </row>
    <row r="123" spans="1:12" x14ac:dyDescent="0.5">
      <c r="A123">
        <f t="shared" si="15"/>
        <v>113</v>
      </c>
      <c r="B123" s="215">
        <f t="shared" si="14"/>
        <v>0.5</v>
      </c>
      <c r="C123" s="215">
        <f t="shared" si="16"/>
        <v>0</v>
      </c>
      <c r="D123" s="305">
        <v>1</v>
      </c>
      <c r="E123" s="305">
        <v>1</v>
      </c>
      <c r="F123" s="305">
        <v>1</v>
      </c>
      <c r="G123" s="45">
        <f t="shared" si="9"/>
        <v>1</v>
      </c>
      <c r="H123" s="47">
        <f t="shared" si="10"/>
        <v>0.75</v>
      </c>
      <c r="I123" s="64">
        <f t="shared" si="11"/>
        <v>0.25</v>
      </c>
      <c r="J123" s="64">
        <f t="shared" si="12"/>
        <v>0.5</v>
      </c>
      <c r="K123" s="64">
        <f t="shared" si="13"/>
        <v>0.25</v>
      </c>
      <c r="L123" s="7"/>
    </row>
    <row r="124" spans="1:12" x14ac:dyDescent="0.5">
      <c r="A124">
        <f t="shared" si="15"/>
        <v>114</v>
      </c>
      <c r="B124" s="215">
        <f t="shared" si="14"/>
        <v>0.5</v>
      </c>
      <c r="C124" s="215">
        <f t="shared" si="16"/>
        <v>0</v>
      </c>
      <c r="D124" s="305">
        <v>1</v>
      </c>
      <c r="E124" s="305">
        <v>1</v>
      </c>
      <c r="F124" s="305">
        <v>1</v>
      </c>
      <c r="G124" s="45">
        <f t="shared" si="9"/>
        <v>1</v>
      </c>
      <c r="H124" s="47">
        <f t="shared" si="10"/>
        <v>0.75</v>
      </c>
      <c r="I124" s="64">
        <f t="shared" si="11"/>
        <v>0.25</v>
      </c>
      <c r="J124" s="64">
        <f t="shared" si="12"/>
        <v>0.5</v>
      </c>
      <c r="K124" s="64">
        <f t="shared" si="13"/>
        <v>0.25</v>
      </c>
      <c r="L124" s="7"/>
    </row>
    <row r="125" spans="1:12" x14ac:dyDescent="0.5">
      <c r="A125">
        <f t="shared" si="15"/>
        <v>115</v>
      </c>
      <c r="B125" s="215">
        <f t="shared" si="14"/>
        <v>0.5</v>
      </c>
      <c r="C125" s="215">
        <f t="shared" si="16"/>
        <v>0</v>
      </c>
      <c r="D125" s="305">
        <v>1</v>
      </c>
      <c r="E125" s="305">
        <v>1</v>
      </c>
      <c r="F125" s="305">
        <v>1</v>
      </c>
      <c r="G125" s="45">
        <f t="shared" si="9"/>
        <v>1</v>
      </c>
      <c r="H125" s="47">
        <f t="shared" si="10"/>
        <v>0.75</v>
      </c>
      <c r="I125" s="64">
        <f t="shared" si="11"/>
        <v>0.25</v>
      </c>
      <c r="J125" s="64">
        <f t="shared" si="12"/>
        <v>0.5</v>
      </c>
      <c r="K125" s="64">
        <f t="shared" si="13"/>
        <v>0.25</v>
      </c>
      <c r="L125" s="7"/>
    </row>
    <row r="126" spans="1:12" x14ac:dyDescent="0.5">
      <c r="A126">
        <f t="shared" si="15"/>
        <v>116</v>
      </c>
      <c r="B126" s="215">
        <f t="shared" si="14"/>
        <v>0.5</v>
      </c>
      <c r="C126" s="215">
        <f t="shared" si="16"/>
        <v>0</v>
      </c>
      <c r="D126" s="305">
        <v>1</v>
      </c>
      <c r="E126" s="305">
        <v>1</v>
      </c>
      <c r="F126" s="305">
        <v>1</v>
      </c>
      <c r="G126" s="45">
        <f t="shared" si="9"/>
        <v>1</v>
      </c>
      <c r="H126" s="47">
        <f t="shared" si="10"/>
        <v>0.75</v>
      </c>
      <c r="I126" s="64">
        <f t="shared" si="11"/>
        <v>0.25</v>
      </c>
      <c r="J126" s="64">
        <f t="shared" si="12"/>
        <v>0.5</v>
      </c>
      <c r="K126" s="64">
        <f t="shared" si="13"/>
        <v>0.25</v>
      </c>
      <c r="L126" s="7"/>
    </row>
    <row r="127" spans="1:12" x14ac:dyDescent="0.5">
      <c r="A127">
        <f t="shared" si="15"/>
        <v>117</v>
      </c>
      <c r="B127" s="215">
        <f t="shared" si="14"/>
        <v>0.5</v>
      </c>
      <c r="C127" s="215">
        <f t="shared" si="16"/>
        <v>0</v>
      </c>
      <c r="D127" s="305">
        <v>1</v>
      </c>
      <c r="E127" s="305">
        <v>1</v>
      </c>
      <c r="F127" s="305">
        <v>1</v>
      </c>
      <c r="G127" s="45">
        <f t="shared" si="9"/>
        <v>1</v>
      </c>
      <c r="H127" s="47">
        <f t="shared" si="10"/>
        <v>0.75</v>
      </c>
      <c r="I127" s="64">
        <f t="shared" si="11"/>
        <v>0.25</v>
      </c>
      <c r="J127" s="64">
        <f t="shared" si="12"/>
        <v>0.5</v>
      </c>
      <c r="K127" s="64">
        <f t="shared" si="13"/>
        <v>0.25</v>
      </c>
      <c r="L127" s="7"/>
    </row>
    <row r="128" spans="1:12" x14ac:dyDescent="0.5">
      <c r="A128">
        <f t="shared" si="15"/>
        <v>118</v>
      </c>
      <c r="B128" s="215">
        <f t="shared" si="14"/>
        <v>0.5</v>
      </c>
      <c r="C128" s="215">
        <f t="shared" si="16"/>
        <v>0</v>
      </c>
      <c r="D128" s="305">
        <v>1</v>
      </c>
      <c r="E128" s="305">
        <v>1</v>
      </c>
      <c r="F128" s="305">
        <v>1</v>
      </c>
      <c r="G128" s="45">
        <f t="shared" si="9"/>
        <v>1</v>
      </c>
      <c r="H128" s="47">
        <f t="shared" si="10"/>
        <v>0.75</v>
      </c>
      <c r="I128" s="64">
        <f t="shared" si="11"/>
        <v>0.25</v>
      </c>
      <c r="J128" s="64">
        <f t="shared" si="12"/>
        <v>0.5</v>
      </c>
      <c r="K128" s="64">
        <f t="shared" si="13"/>
        <v>0.25</v>
      </c>
      <c r="L128" s="7"/>
    </row>
    <row r="129" spans="1:12" x14ac:dyDescent="0.5">
      <c r="A129">
        <f t="shared" si="15"/>
        <v>119</v>
      </c>
      <c r="B129" s="215">
        <f t="shared" si="14"/>
        <v>0.5</v>
      </c>
      <c r="C129" s="215">
        <f t="shared" si="16"/>
        <v>0</v>
      </c>
      <c r="D129" s="305">
        <v>1</v>
      </c>
      <c r="E129" s="305">
        <v>1</v>
      </c>
      <c r="F129" s="305">
        <v>1</v>
      </c>
      <c r="G129" s="45">
        <f t="shared" si="9"/>
        <v>1</v>
      </c>
      <c r="H129" s="47">
        <f t="shared" si="10"/>
        <v>0.75</v>
      </c>
      <c r="I129" s="64">
        <f t="shared" si="11"/>
        <v>0.25</v>
      </c>
      <c r="J129" s="64">
        <f t="shared" si="12"/>
        <v>0.5</v>
      </c>
      <c r="K129" s="64">
        <f t="shared" si="13"/>
        <v>0.25</v>
      </c>
      <c r="L129" s="7"/>
    </row>
    <row r="130" spans="1:12" x14ac:dyDescent="0.5">
      <c r="A130">
        <f t="shared" si="15"/>
        <v>120</v>
      </c>
      <c r="B130" s="215">
        <f t="shared" si="14"/>
        <v>0.5</v>
      </c>
      <c r="C130" s="215">
        <f t="shared" si="16"/>
        <v>0</v>
      </c>
      <c r="D130" s="305">
        <v>1</v>
      </c>
      <c r="E130" s="305">
        <v>1</v>
      </c>
      <c r="F130" s="305">
        <v>1</v>
      </c>
      <c r="G130" s="45">
        <f t="shared" si="9"/>
        <v>1</v>
      </c>
      <c r="H130" s="47">
        <f t="shared" si="10"/>
        <v>0.75</v>
      </c>
      <c r="I130" s="64">
        <f t="shared" si="11"/>
        <v>0.25</v>
      </c>
      <c r="J130" s="64">
        <f t="shared" si="12"/>
        <v>0.5</v>
      </c>
      <c r="K130" s="64">
        <f t="shared" si="13"/>
        <v>0.25</v>
      </c>
      <c r="L130" s="7"/>
    </row>
    <row r="131" spans="1:12" x14ac:dyDescent="0.5">
      <c r="A131">
        <f t="shared" si="15"/>
        <v>121</v>
      </c>
      <c r="B131" s="215">
        <f t="shared" si="14"/>
        <v>0.5</v>
      </c>
      <c r="C131" s="215">
        <f t="shared" si="16"/>
        <v>0</v>
      </c>
      <c r="D131" s="305">
        <v>1</v>
      </c>
      <c r="E131" s="305">
        <v>1</v>
      </c>
      <c r="F131" s="305">
        <v>1</v>
      </c>
      <c r="G131" s="45">
        <f t="shared" si="9"/>
        <v>1</v>
      </c>
      <c r="H131" s="47">
        <f t="shared" si="10"/>
        <v>0.75</v>
      </c>
      <c r="I131" s="64">
        <f t="shared" si="11"/>
        <v>0.25</v>
      </c>
      <c r="J131" s="64">
        <f t="shared" si="12"/>
        <v>0.5</v>
      </c>
      <c r="K131" s="64">
        <f t="shared" si="13"/>
        <v>0.25</v>
      </c>
      <c r="L131" s="7"/>
    </row>
    <row r="132" spans="1:12" x14ac:dyDescent="0.5">
      <c r="A132">
        <f t="shared" si="15"/>
        <v>122</v>
      </c>
      <c r="B132" s="215">
        <f t="shared" si="14"/>
        <v>0.5</v>
      </c>
      <c r="C132" s="215">
        <f t="shared" si="16"/>
        <v>0</v>
      </c>
      <c r="D132" s="305">
        <v>1</v>
      </c>
      <c r="E132" s="305">
        <v>1</v>
      </c>
      <c r="F132" s="305">
        <v>1</v>
      </c>
      <c r="G132" s="45">
        <f t="shared" si="9"/>
        <v>1</v>
      </c>
      <c r="H132" s="47">
        <f t="shared" si="10"/>
        <v>0.75</v>
      </c>
      <c r="I132" s="64">
        <f t="shared" si="11"/>
        <v>0.25</v>
      </c>
      <c r="J132" s="64">
        <f t="shared" si="12"/>
        <v>0.5</v>
      </c>
      <c r="K132" s="64">
        <f t="shared" si="13"/>
        <v>0.25</v>
      </c>
      <c r="L132" s="7"/>
    </row>
    <row r="133" spans="1:12" x14ac:dyDescent="0.5">
      <c r="A133">
        <f t="shared" si="15"/>
        <v>123</v>
      </c>
      <c r="B133" s="215">
        <f t="shared" si="14"/>
        <v>0.5</v>
      </c>
      <c r="C133" s="215">
        <f t="shared" si="16"/>
        <v>0</v>
      </c>
      <c r="D133" s="305">
        <v>1</v>
      </c>
      <c r="E133" s="305">
        <v>1</v>
      </c>
      <c r="F133" s="305">
        <v>1</v>
      </c>
      <c r="G133" s="45">
        <f t="shared" si="9"/>
        <v>1</v>
      </c>
      <c r="H133" s="47">
        <f t="shared" si="10"/>
        <v>0.75</v>
      </c>
      <c r="I133" s="64">
        <f t="shared" si="11"/>
        <v>0.25</v>
      </c>
      <c r="J133" s="64">
        <f t="shared" si="12"/>
        <v>0.5</v>
      </c>
      <c r="K133" s="64">
        <f t="shared" si="13"/>
        <v>0.25</v>
      </c>
      <c r="L133" s="7"/>
    </row>
    <row r="134" spans="1:12" x14ac:dyDescent="0.5">
      <c r="A134">
        <f t="shared" si="15"/>
        <v>124</v>
      </c>
      <c r="B134" s="215">
        <f t="shared" si="14"/>
        <v>0.5</v>
      </c>
      <c r="C134" s="215">
        <f t="shared" si="16"/>
        <v>0</v>
      </c>
      <c r="D134" s="305">
        <v>1</v>
      </c>
      <c r="E134" s="305">
        <v>1</v>
      </c>
      <c r="F134" s="305">
        <v>1</v>
      </c>
      <c r="G134" s="45">
        <f t="shared" si="9"/>
        <v>1</v>
      </c>
      <c r="H134" s="47">
        <f t="shared" si="10"/>
        <v>0.75</v>
      </c>
      <c r="I134" s="64">
        <f t="shared" si="11"/>
        <v>0.25</v>
      </c>
      <c r="J134" s="64">
        <f t="shared" si="12"/>
        <v>0.5</v>
      </c>
      <c r="K134" s="64">
        <f t="shared" si="13"/>
        <v>0.25</v>
      </c>
      <c r="L134" s="7"/>
    </row>
    <row r="135" spans="1:12" x14ac:dyDescent="0.5">
      <c r="A135">
        <f t="shared" si="15"/>
        <v>125</v>
      </c>
      <c r="B135" s="215">
        <f t="shared" si="14"/>
        <v>0.5</v>
      </c>
      <c r="C135" s="215">
        <f t="shared" si="16"/>
        <v>0</v>
      </c>
      <c r="D135" s="305">
        <v>1</v>
      </c>
      <c r="E135" s="305">
        <v>1</v>
      </c>
      <c r="F135" s="305">
        <v>1</v>
      </c>
      <c r="G135" s="45">
        <f t="shared" si="9"/>
        <v>1</v>
      </c>
      <c r="H135" s="47">
        <f t="shared" si="10"/>
        <v>0.75</v>
      </c>
      <c r="I135" s="64">
        <f t="shared" si="11"/>
        <v>0.25</v>
      </c>
      <c r="J135" s="64">
        <f t="shared" si="12"/>
        <v>0.5</v>
      </c>
      <c r="K135" s="64">
        <f t="shared" si="13"/>
        <v>0.25</v>
      </c>
      <c r="L135" s="7"/>
    </row>
    <row r="136" spans="1:12" x14ac:dyDescent="0.5">
      <c r="A136">
        <f t="shared" si="15"/>
        <v>126</v>
      </c>
      <c r="B136" s="215">
        <f t="shared" si="14"/>
        <v>0.5</v>
      </c>
      <c r="C136" s="215">
        <f t="shared" si="16"/>
        <v>0</v>
      </c>
      <c r="D136" s="305">
        <v>1</v>
      </c>
      <c r="E136" s="305">
        <v>1</v>
      </c>
      <c r="F136" s="305">
        <v>1</v>
      </c>
      <c r="G136" s="45">
        <f t="shared" si="9"/>
        <v>1</v>
      </c>
      <c r="H136" s="47">
        <f t="shared" si="10"/>
        <v>0.75</v>
      </c>
      <c r="I136" s="64">
        <f t="shared" si="11"/>
        <v>0.25</v>
      </c>
      <c r="J136" s="64">
        <f t="shared" si="12"/>
        <v>0.5</v>
      </c>
      <c r="K136" s="64">
        <f t="shared" si="13"/>
        <v>0.25</v>
      </c>
      <c r="L136" s="7"/>
    </row>
    <row r="137" spans="1:12" x14ac:dyDescent="0.5">
      <c r="A137">
        <f t="shared" si="15"/>
        <v>127</v>
      </c>
      <c r="B137" s="215">
        <f t="shared" si="14"/>
        <v>0.5</v>
      </c>
      <c r="C137" s="215">
        <f t="shared" si="16"/>
        <v>0</v>
      </c>
      <c r="D137" s="305">
        <v>1</v>
      </c>
      <c r="E137" s="305">
        <v>1</v>
      </c>
      <c r="F137" s="305">
        <v>1</v>
      </c>
      <c r="G137" s="45">
        <f t="shared" si="9"/>
        <v>1</v>
      </c>
      <c r="H137" s="47">
        <f t="shared" si="10"/>
        <v>0.75</v>
      </c>
      <c r="I137" s="64">
        <f t="shared" si="11"/>
        <v>0.25</v>
      </c>
      <c r="J137" s="64">
        <f t="shared" si="12"/>
        <v>0.5</v>
      </c>
      <c r="K137" s="64">
        <f t="shared" si="13"/>
        <v>0.25</v>
      </c>
      <c r="L137" s="7"/>
    </row>
    <row r="138" spans="1:12" x14ac:dyDescent="0.5">
      <c r="A138">
        <f t="shared" si="15"/>
        <v>128</v>
      </c>
      <c r="B138" s="215">
        <f t="shared" si="14"/>
        <v>0.5</v>
      </c>
      <c r="C138" s="215">
        <f t="shared" si="16"/>
        <v>0</v>
      </c>
      <c r="D138" s="305">
        <v>1</v>
      </c>
      <c r="E138" s="305">
        <v>1</v>
      </c>
      <c r="F138" s="305">
        <v>1</v>
      </c>
      <c r="G138" s="45">
        <f t="shared" ref="G138:G201" si="17">(((1-B137)^2)*D138) + (2*(1-B137)*(B137)*E138) + ((B137^2)*F138)</f>
        <v>1</v>
      </c>
      <c r="H138" s="47">
        <f t="shared" ref="H138:H201" si="18">(1-B138)^2 + 2*B138*(1-B138)</f>
        <v>0.75</v>
      </c>
      <c r="I138" s="64">
        <f t="shared" ref="I138:I201" si="19">(1-B138)^2</f>
        <v>0.25</v>
      </c>
      <c r="J138" s="64">
        <f t="shared" ref="J138:J201" si="20">2*B138*(1-B138)</f>
        <v>0.5</v>
      </c>
      <c r="K138" s="64">
        <f t="shared" ref="K138:K201" si="21">B138^2</f>
        <v>0.25</v>
      </c>
      <c r="L138" s="7"/>
    </row>
    <row r="139" spans="1:12" x14ac:dyDescent="0.5">
      <c r="A139">
        <f t="shared" si="15"/>
        <v>129</v>
      </c>
      <c r="B139" s="215">
        <f t="shared" ref="B139:B202" si="22">B138 + C138</f>
        <v>0.5</v>
      </c>
      <c r="C139" s="215">
        <f t="shared" si="16"/>
        <v>0</v>
      </c>
      <c r="D139" s="305">
        <v>1</v>
      </c>
      <c r="E139" s="305">
        <v>1</v>
      </c>
      <c r="F139" s="305">
        <v>1</v>
      </c>
      <c r="G139" s="45">
        <f t="shared" si="17"/>
        <v>1</v>
      </c>
      <c r="H139" s="47">
        <f t="shared" si="18"/>
        <v>0.75</v>
      </c>
      <c r="I139" s="64">
        <f t="shared" si="19"/>
        <v>0.25</v>
      </c>
      <c r="J139" s="64">
        <f t="shared" si="20"/>
        <v>0.5</v>
      </c>
      <c r="K139" s="64">
        <f t="shared" si="21"/>
        <v>0.25</v>
      </c>
      <c r="L139" s="7"/>
    </row>
    <row r="140" spans="1:12" x14ac:dyDescent="0.5">
      <c r="A140">
        <f t="shared" ref="A140:A203" si="23">A139+1</f>
        <v>130</v>
      </c>
      <c r="B140" s="215">
        <f t="shared" si="22"/>
        <v>0.5</v>
      </c>
      <c r="C140" s="215">
        <f t="shared" si="16"/>
        <v>0</v>
      </c>
      <c r="D140" s="305">
        <v>1</v>
      </c>
      <c r="E140" s="305">
        <v>1</v>
      </c>
      <c r="F140" s="305">
        <v>1</v>
      </c>
      <c r="G140" s="45">
        <f t="shared" si="17"/>
        <v>1</v>
      </c>
      <c r="H140" s="47">
        <f t="shared" si="18"/>
        <v>0.75</v>
      </c>
      <c r="I140" s="64">
        <f t="shared" si="19"/>
        <v>0.25</v>
      </c>
      <c r="J140" s="64">
        <f t="shared" si="20"/>
        <v>0.5</v>
      </c>
      <c r="K140" s="64">
        <f t="shared" si="21"/>
        <v>0.25</v>
      </c>
      <c r="L140" s="7"/>
    </row>
    <row r="141" spans="1:12" x14ac:dyDescent="0.5">
      <c r="A141">
        <f t="shared" si="23"/>
        <v>131</v>
      </c>
      <c r="B141" s="215">
        <f t="shared" si="22"/>
        <v>0.5</v>
      </c>
      <c r="C141" s="215">
        <f t="shared" si="16"/>
        <v>0</v>
      </c>
      <c r="D141" s="305">
        <v>1</v>
      </c>
      <c r="E141" s="305">
        <v>1</v>
      </c>
      <c r="F141" s="305">
        <v>1</v>
      </c>
      <c r="G141" s="45">
        <f t="shared" si="17"/>
        <v>1</v>
      </c>
      <c r="H141" s="47">
        <f t="shared" si="18"/>
        <v>0.75</v>
      </c>
      <c r="I141" s="64">
        <f t="shared" si="19"/>
        <v>0.25</v>
      </c>
      <c r="J141" s="64">
        <f t="shared" si="20"/>
        <v>0.5</v>
      </c>
      <c r="K141" s="64">
        <f t="shared" si="21"/>
        <v>0.25</v>
      </c>
      <c r="L141" s="7"/>
    </row>
    <row r="142" spans="1:12" x14ac:dyDescent="0.5">
      <c r="A142">
        <f t="shared" si="23"/>
        <v>132</v>
      </c>
      <c r="B142" s="215">
        <f t="shared" si="22"/>
        <v>0.5</v>
      </c>
      <c r="C142" s="215">
        <f t="shared" si="16"/>
        <v>0</v>
      </c>
      <c r="D142" s="305">
        <v>1</v>
      </c>
      <c r="E142" s="305">
        <v>1</v>
      </c>
      <c r="F142" s="305">
        <v>1</v>
      </c>
      <c r="G142" s="45">
        <f t="shared" si="17"/>
        <v>1</v>
      </c>
      <c r="H142" s="47">
        <f t="shared" si="18"/>
        <v>0.75</v>
      </c>
      <c r="I142" s="64">
        <f t="shared" si="19"/>
        <v>0.25</v>
      </c>
      <c r="J142" s="64">
        <f t="shared" si="20"/>
        <v>0.5</v>
      </c>
      <c r="K142" s="64">
        <f t="shared" si="21"/>
        <v>0.25</v>
      </c>
      <c r="L142" s="7"/>
    </row>
    <row r="143" spans="1:12" x14ac:dyDescent="0.5">
      <c r="A143">
        <f t="shared" si="23"/>
        <v>133</v>
      </c>
      <c r="B143" s="215">
        <f t="shared" si="22"/>
        <v>0.5</v>
      </c>
      <c r="C143" s="215">
        <f t="shared" si="16"/>
        <v>0</v>
      </c>
      <c r="D143" s="305">
        <v>1</v>
      </c>
      <c r="E143" s="305">
        <v>1</v>
      </c>
      <c r="F143" s="305">
        <v>1</v>
      </c>
      <c r="G143" s="45">
        <f t="shared" si="17"/>
        <v>1</v>
      </c>
      <c r="H143" s="47">
        <f t="shared" si="18"/>
        <v>0.75</v>
      </c>
      <c r="I143" s="64">
        <f t="shared" si="19"/>
        <v>0.25</v>
      </c>
      <c r="J143" s="64">
        <f t="shared" si="20"/>
        <v>0.5</v>
      </c>
      <c r="K143" s="64">
        <f t="shared" si="21"/>
        <v>0.25</v>
      </c>
      <c r="L143" s="7"/>
    </row>
    <row r="144" spans="1:12" x14ac:dyDescent="0.5">
      <c r="A144">
        <f t="shared" si="23"/>
        <v>134</v>
      </c>
      <c r="B144" s="215">
        <f t="shared" si="22"/>
        <v>0.5</v>
      </c>
      <c r="C144" s="215">
        <f t="shared" ref="C144:C207" si="24">((1-B144)*B144) * ( (B144*(F154 - E154) + (1-B144)*(E154 - D154) )) / G144</f>
        <v>0</v>
      </c>
      <c r="D144" s="305">
        <v>1</v>
      </c>
      <c r="E144" s="305">
        <v>1</v>
      </c>
      <c r="F144" s="305">
        <v>1</v>
      </c>
      <c r="G144" s="45">
        <f t="shared" si="17"/>
        <v>1</v>
      </c>
      <c r="H144" s="47">
        <f t="shared" si="18"/>
        <v>0.75</v>
      </c>
      <c r="I144" s="64">
        <f t="shared" si="19"/>
        <v>0.25</v>
      </c>
      <c r="J144" s="64">
        <f t="shared" si="20"/>
        <v>0.5</v>
      </c>
      <c r="K144" s="64">
        <f t="shared" si="21"/>
        <v>0.25</v>
      </c>
      <c r="L144" s="7"/>
    </row>
    <row r="145" spans="1:12" x14ac:dyDescent="0.5">
      <c r="A145">
        <f t="shared" si="23"/>
        <v>135</v>
      </c>
      <c r="B145" s="215">
        <f t="shared" si="22"/>
        <v>0.5</v>
      </c>
      <c r="C145" s="215">
        <f t="shared" si="24"/>
        <v>0</v>
      </c>
      <c r="D145" s="305">
        <v>1</v>
      </c>
      <c r="E145" s="305">
        <v>1</v>
      </c>
      <c r="F145" s="305">
        <v>1</v>
      </c>
      <c r="G145" s="45">
        <f t="shared" si="17"/>
        <v>1</v>
      </c>
      <c r="H145" s="47">
        <f t="shared" si="18"/>
        <v>0.75</v>
      </c>
      <c r="I145" s="64">
        <f t="shared" si="19"/>
        <v>0.25</v>
      </c>
      <c r="J145" s="64">
        <f t="shared" si="20"/>
        <v>0.5</v>
      </c>
      <c r="K145" s="64">
        <f t="shared" si="21"/>
        <v>0.25</v>
      </c>
      <c r="L145" s="7"/>
    </row>
    <row r="146" spans="1:12" x14ac:dyDescent="0.5">
      <c r="A146">
        <f t="shared" si="23"/>
        <v>136</v>
      </c>
      <c r="B146" s="215">
        <f t="shared" si="22"/>
        <v>0.5</v>
      </c>
      <c r="C146" s="215">
        <f t="shared" si="24"/>
        <v>0</v>
      </c>
      <c r="D146" s="305">
        <v>1</v>
      </c>
      <c r="E146" s="305">
        <v>1</v>
      </c>
      <c r="F146" s="305">
        <v>1</v>
      </c>
      <c r="G146" s="45">
        <f t="shared" si="17"/>
        <v>1</v>
      </c>
      <c r="H146" s="47">
        <f t="shared" si="18"/>
        <v>0.75</v>
      </c>
      <c r="I146" s="64">
        <f t="shared" si="19"/>
        <v>0.25</v>
      </c>
      <c r="J146" s="64">
        <f t="shared" si="20"/>
        <v>0.5</v>
      </c>
      <c r="K146" s="64">
        <f t="shared" si="21"/>
        <v>0.25</v>
      </c>
      <c r="L146" s="7"/>
    </row>
    <row r="147" spans="1:12" x14ac:dyDescent="0.5">
      <c r="A147">
        <f t="shared" si="23"/>
        <v>137</v>
      </c>
      <c r="B147" s="215">
        <f t="shared" si="22"/>
        <v>0.5</v>
      </c>
      <c r="C147" s="215">
        <f t="shared" si="24"/>
        <v>0</v>
      </c>
      <c r="D147" s="305">
        <v>1</v>
      </c>
      <c r="E147" s="305">
        <v>1</v>
      </c>
      <c r="F147" s="305">
        <v>1</v>
      </c>
      <c r="G147" s="45">
        <f t="shared" si="17"/>
        <v>1</v>
      </c>
      <c r="H147" s="47">
        <f t="shared" si="18"/>
        <v>0.75</v>
      </c>
      <c r="I147" s="64">
        <f t="shared" si="19"/>
        <v>0.25</v>
      </c>
      <c r="J147" s="64">
        <f t="shared" si="20"/>
        <v>0.5</v>
      </c>
      <c r="K147" s="64">
        <f t="shared" si="21"/>
        <v>0.25</v>
      </c>
      <c r="L147" s="7"/>
    </row>
    <row r="148" spans="1:12" x14ac:dyDescent="0.5">
      <c r="A148">
        <f t="shared" si="23"/>
        <v>138</v>
      </c>
      <c r="B148" s="215">
        <f t="shared" si="22"/>
        <v>0.5</v>
      </c>
      <c r="C148" s="215">
        <f t="shared" si="24"/>
        <v>0</v>
      </c>
      <c r="D148" s="305">
        <v>1</v>
      </c>
      <c r="E148" s="305">
        <v>1</v>
      </c>
      <c r="F148" s="305">
        <v>1</v>
      </c>
      <c r="G148" s="45">
        <f t="shared" si="17"/>
        <v>1</v>
      </c>
      <c r="H148" s="47">
        <f t="shared" si="18"/>
        <v>0.75</v>
      </c>
      <c r="I148" s="64">
        <f t="shared" si="19"/>
        <v>0.25</v>
      </c>
      <c r="J148" s="64">
        <f t="shared" si="20"/>
        <v>0.5</v>
      </c>
      <c r="K148" s="64">
        <f t="shared" si="21"/>
        <v>0.25</v>
      </c>
      <c r="L148" s="7"/>
    </row>
    <row r="149" spans="1:12" x14ac:dyDescent="0.5">
      <c r="A149">
        <f t="shared" si="23"/>
        <v>139</v>
      </c>
      <c r="B149" s="215">
        <f t="shared" si="22"/>
        <v>0.5</v>
      </c>
      <c r="C149" s="215">
        <f t="shared" si="24"/>
        <v>0</v>
      </c>
      <c r="D149" s="305">
        <v>1</v>
      </c>
      <c r="E149" s="305">
        <v>1</v>
      </c>
      <c r="F149" s="305">
        <v>1</v>
      </c>
      <c r="G149" s="45">
        <f t="shared" si="17"/>
        <v>1</v>
      </c>
      <c r="H149" s="47">
        <f t="shared" si="18"/>
        <v>0.75</v>
      </c>
      <c r="I149" s="64">
        <f t="shared" si="19"/>
        <v>0.25</v>
      </c>
      <c r="J149" s="64">
        <f t="shared" si="20"/>
        <v>0.5</v>
      </c>
      <c r="K149" s="64">
        <f t="shared" si="21"/>
        <v>0.25</v>
      </c>
      <c r="L149" s="7"/>
    </row>
    <row r="150" spans="1:12" x14ac:dyDescent="0.5">
      <c r="A150">
        <f t="shared" si="23"/>
        <v>140</v>
      </c>
      <c r="B150" s="215">
        <f t="shared" si="22"/>
        <v>0.5</v>
      </c>
      <c r="C150" s="215">
        <f t="shared" si="24"/>
        <v>0</v>
      </c>
      <c r="D150" s="305">
        <v>1</v>
      </c>
      <c r="E150" s="305">
        <v>1</v>
      </c>
      <c r="F150" s="305">
        <v>1</v>
      </c>
      <c r="G150" s="45">
        <f t="shared" si="17"/>
        <v>1</v>
      </c>
      <c r="H150" s="47">
        <f t="shared" si="18"/>
        <v>0.75</v>
      </c>
      <c r="I150" s="64">
        <f t="shared" si="19"/>
        <v>0.25</v>
      </c>
      <c r="J150" s="64">
        <f t="shared" si="20"/>
        <v>0.5</v>
      </c>
      <c r="K150" s="64">
        <f t="shared" si="21"/>
        <v>0.25</v>
      </c>
      <c r="L150" s="7"/>
    </row>
    <row r="151" spans="1:12" x14ac:dyDescent="0.5">
      <c r="A151">
        <f t="shared" si="23"/>
        <v>141</v>
      </c>
      <c r="B151" s="215">
        <f t="shared" si="22"/>
        <v>0.5</v>
      </c>
      <c r="C151" s="215">
        <f t="shared" si="24"/>
        <v>0</v>
      </c>
      <c r="D151" s="305">
        <v>1</v>
      </c>
      <c r="E151" s="305">
        <v>1</v>
      </c>
      <c r="F151" s="305">
        <v>1</v>
      </c>
      <c r="G151" s="45">
        <f t="shared" si="17"/>
        <v>1</v>
      </c>
      <c r="H151" s="47">
        <f t="shared" si="18"/>
        <v>0.75</v>
      </c>
      <c r="I151" s="64">
        <f t="shared" si="19"/>
        <v>0.25</v>
      </c>
      <c r="J151" s="64">
        <f t="shared" si="20"/>
        <v>0.5</v>
      </c>
      <c r="K151" s="64">
        <f t="shared" si="21"/>
        <v>0.25</v>
      </c>
      <c r="L151" s="7"/>
    </row>
    <row r="152" spans="1:12" x14ac:dyDescent="0.5">
      <c r="A152">
        <f t="shared" si="23"/>
        <v>142</v>
      </c>
      <c r="B152" s="215">
        <f t="shared" si="22"/>
        <v>0.5</v>
      </c>
      <c r="C152" s="215">
        <f t="shared" si="24"/>
        <v>0</v>
      </c>
      <c r="D152" s="305">
        <v>1</v>
      </c>
      <c r="E152" s="305">
        <v>1</v>
      </c>
      <c r="F152" s="305">
        <v>1</v>
      </c>
      <c r="G152" s="45">
        <f t="shared" si="17"/>
        <v>1</v>
      </c>
      <c r="H152" s="47">
        <f t="shared" si="18"/>
        <v>0.75</v>
      </c>
      <c r="I152" s="64">
        <f t="shared" si="19"/>
        <v>0.25</v>
      </c>
      <c r="J152" s="64">
        <f t="shared" si="20"/>
        <v>0.5</v>
      </c>
      <c r="K152" s="64">
        <f t="shared" si="21"/>
        <v>0.25</v>
      </c>
      <c r="L152" s="7"/>
    </row>
    <row r="153" spans="1:12" x14ac:dyDescent="0.5">
      <c r="A153">
        <f t="shared" si="23"/>
        <v>143</v>
      </c>
      <c r="B153" s="215">
        <f t="shared" si="22"/>
        <v>0.5</v>
      </c>
      <c r="C153" s="215">
        <f t="shared" si="24"/>
        <v>0</v>
      </c>
      <c r="D153" s="305">
        <v>1</v>
      </c>
      <c r="E153" s="305">
        <v>1</v>
      </c>
      <c r="F153" s="305">
        <v>1</v>
      </c>
      <c r="G153" s="45">
        <f t="shared" si="17"/>
        <v>1</v>
      </c>
      <c r="H153" s="47">
        <f t="shared" si="18"/>
        <v>0.75</v>
      </c>
      <c r="I153" s="64">
        <f t="shared" si="19"/>
        <v>0.25</v>
      </c>
      <c r="J153" s="64">
        <f t="shared" si="20"/>
        <v>0.5</v>
      </c>
      <c r="K153" s="64">
        <f t="shared" si="21"/>
        <v>0.25</v>
      </c>
      <c r="L153" s="7"/>
    </row>
    <row r="154" spans="1:12" x14ac:dyDescent="0.5">
      <c r="A154">
        <f t="shared" si="23"/>
        <v>144</v>
      </c>
      <c r="B154" s="215">
        <f t="shared" si="22"/>
        <v>0.5</v>
      </c>
      <c r="C154" s="215">
        <f t="shared" si="24"/>
        <v>0</v>
      </c>
      <c r="D154" s="305">
        <v>1</v>
      </c>
      <c r="E154" s="305">
        <v>1</v>
      </c>
      <c r="F154" s="305">
        <v>1</v>
      </c>
      <c r="G154" s="45">
        <f t="shared" si="17"/>
        <v>1</v>
      </c>
      <c r="H154" s="47">
        <f t="shared" si="18"/>
        <v>0.75</v>
      </c>
      <c r="I154" s="64">
        <f t="shared" si="19"/>
        <v>0.25</v>
      </c>
      <c r="J154" s="64">
        <f t="shared" si="20"/>
        <v>0.5</v>
      </c>
      <c r="K154" s="64">
        <f t="shared" si="21"/>
        <v>0.25</v>
      </c>
      <c r="L154" s="7"/>
    </row>
    <row r="155" spans="1:12" x14ac:dyDescent="0.5">
      <c r="A155">
        <f t="shared" si="23"/>
        <v>145</v>
      </c>
      <c r="B155" s="215">
        <f t="shared" si="22"/>
        <v>0.5</v>
      </c>
      <c r="C155" s="215">
        <f t="shared" si="24"/>
        <v>0</v>
      </c>
      <c r="D155" s="305">
        <v>1</v>
      </c>
      <c r="E155" s="305">
        <v>1</v>
      </c>
      <c r="F155" s="305">
        <v>1</v>
      </c>
      <c r="G155" s="45">
        <f t="shared" si="17"/>
        <v>1</v>
      </c>
      <c r="H155" s="47">
        <f t="shared" si="18"/>
        <v>0.75</v>
      </c>
      <c r="I155" s="64">
        <f t="shared" si="19"/>
        <v>0.25</v>
      </c>
      <c r="J155" s="64">
        <f t="shared" si="20"/>
        <v>0.5</v>
      </c>
      <c r="K155" s="64">
        <f t="shared" si="21"/>
        <v>0.25</v>
      </c>
      <c r="L155" s="7"/>
    </row>
    <row r="156" spans="1:12" x14ac:dyDescent="0.5">
      <c r="A156">
        <f t="shared" si="23"/>
        <v>146</v>
      </c>
      <c r="B156" s="215">
        <f t="shared" si="22"/>
        <v>0.5</v>
      </c>
      <c r="C156" s="215">
        <f t="shared" si="24"/>
        <v>0</v>
      </c>
      <c r="D156" s="305">
        <v>1</v>
      </c>
      <c r="E156" s="305">
        <v>1</v>
      </c>
      <c r="F156" s="305">
        <v>1</v>
      </c>
      <c r="G156" s="45">
        <f t="shared" si="17"/>
        <v>1</v>
      </c>
      <c r="H156" s="47">
        <f t="shared" si="18"/>
        <v>0.75</v>
      </c>
      <c r="I156" s="64">
        <f t="shared" si="19"/>
        <v>0.25</v>
      </c>
      <c r="J156" s="64">
        <f t="shared" si="20"/>
        <v>0.5</v>
      </c>
      <c r="K156" s="64">
        <f t="shared" si="21"/>
        <v>0.25</v>
      </c>
      <c r="L156" s="7"/>
    </row>
    <row r="157" spans="1:12" x14ac:dyDescent="0.5">
      <c r="A157">
        <f t="shared" si="23"/>
        <v>147</v>
      </c>
      <c r="B157" s="215">
        <f t="shared" si="22"/>
        <v>0.5</v>
      </c>
      <c r="C157" s="215">
        <f t="shared" si="24"/>
        <v>0</v>
      </c>
      <c r="D157" s="305">
        <v>1</v>
      </c>
      <c r="E157" s="305">
        <v>1</v>
      </c>
      <c r="F157" s="305">
        <v>1</v>
      </c>
      <c r="G157" s="45">
        <f t="shared" si="17"/>
        <v>1</v>
      </c>
      <c r="H157" s="47">
        <f t="shared" si="18"/>
        <v>0.75</v>
      </c>
      <c r="I157" s="64">
        <f t="shared" si="19"/>
        <v>0.25</v>
      </c>
      <c r="J157" s="64">
        <f t="shared" si="20"/>
        <v>0.5</v>
      </c>
      <c r="K157" s="64">
        <f t="shared" si="21"/>
        <v>0.25</v>
      </c>
      <c r="L157" s="7"/>
    </row>
    <row r="158" spans="1:12" x14ac:dyDescent="0.5">
      <c r="A158">
        <f t="shared" si="23"/>
        <v>148</v>
      </c>
      <c r="B158" s="215">
        <f t="shared" si="22"/>
        <v>0.5</v>
      </c>
      <c r="C158" s="215">
        <f t="shared" si="24"/>
        <v>0</v>
      </c>
      <c r="D158" s="305">
        <v>1</v>
      </c>
      <c r="E158" s="305">
        <v>1</v>
      </c>
      <c r="F158" s="305">
        <v>1</v>
      </c>
      <c r="G158" s="45">
        <f t="shared" si="17"/>
        <v>1</v>
      </c>
      <c r="H158" s="47">
        <f t="shared" si="18"/>
        <v>0.75</v>
      </c>
      <c r="I158" s="64">
        <f t="shared" si="19"/>
        <v>0.25</v>
      </c>
      <c r="J158" s="64">
        <f t="shared" si="20"/>
        <v>0.5</v>
      </c>
      <c r="K158" s="64">
        <f t="shared" si="21"/>
        <v>0.25</v>
      </c>
      <c r="L158" s="7"/>
    </row>
    <row r="159" spans="1:12" x14ac:dyDescent="0.5">
      <c r="A159">
        <f t="shared" si="23"/>
        <v>149</v>
      </c>
      <c r="B159" s="215">
        <f t="shared" si="22"/>
        <v>0.5</v>
      </c>
      <c r="C159" s="215">
        <f t="shared" si="24"/>
        <v>0</v>
      </c>
      <c r="D159" s="305">
        <v>1</v>
      </c>
      <c r="E159" s="305">
        <v>1</v>
      </c>
      <c r="F159" s="305">
        <v>1</v>
      </c>
      <c r="G159" s="45">
        <f t="shared" si="17"/>
        <v>1</v>
      </c>
      <c r="H159" s="47">
        <f t="shared" si="18"/>
        <v>0.75</v>
      </c>
      <c r="I159" s="64">
        <f t="shared" si="19"/>
        <v>0.25</v>
      </c>
      <c r="J159" s="64">
        <f t="shared" si="20"/>
        <v>0.5</v>
      </c>
      <c r="K159" s="64">
        <f t="shared" si="21"/>
        <v>0.25</v>
      </c>
      <c r="L159" s="7"/>
    </row>
    <row r="160" spans="1:12" x14ac:dyDescent="0.5">
      <c r="A160">
        <f t="shared" si="23"/>
        <v>150</v>
      </c>
      <c r="B160" s="215">
        <f t="shared" si="22"/>
        <v>0.5</v>
      </c>
      <c r="C160" s="215">
        <f t="shared" si="24"/>
        <v>0</v>
      </c>
      <c r="D160" s="305">
        <v>1</v>
      </c>
      <c r="E160" s="305">
        <v>1</v>
      </c>
      <c r="F160" s="305">
        <v>1</v>
      </c>
      <c r="G160" s="45">
        <f t="shared" si="17"/>
        <v>1</v>
      </c>
      <c r="H160" s="47">
        <f t="shared" si="18"/>
        <v>0.75</v>
      </c>
      <c r="I160" s="64">
        <f t="shared" si="19"/>
        <v>0.25</v>
      </c>
      <c r="J160" s="64">
        <f t="shared" si="20"/>
        <v>0.5</v>
      </c>
      <c r="K160" s="64">
        <f t="shared" si="21"/>
        <v>0.25</v>
      </c>
      <c r="L160" s="7"/>
    </row>
    <row r="161" spans="1:12" x14ac:dyDescent="0.5">
      <c r="A161">
        <f t="shared" si="23"/>
        <v>151</v>
      </c>
      <c r="B161" s="215">
        <f t="shared" si="22"/>
        <v>0.5</v>
      </c>
      <c r="C161" s="215">
        <f t="shared" si="24"/>
        <v>0</v>
      </c>
      <c r="D161" s="305">
        <v>1</v>
      </c>
      <c r="E161" s="305">
        <v>1</v>
      </c>
      <c r="F161" s="305">
        <v>1</v>
      </c>
      <c r="G161" s="45">
        <f t="shared" si="17"/>
        <v>1</v>
      </c>
      <c r="H161" s="47">
        <f t="shared" si="18"/>
        <v>0.75</v>
      </c>
      <c r="I161" s="64">
        <f t="shared" si="19"/>
        <v>0.25</v>
      </c>
      <c r="J161" s="64">
        <f t="shared" si="20"/>
        <v>0.5</v>
      </c>
      <c r="K161" s="64">
        <f t="shared" si="21"/>
        <v>0.25</v>
      </c>
      <c r="L161" s="7"/>
    </row>
    <row r="162" spans="1:12" x14ac:dyDescent="0.5">
      <c r="A162">
        <f t="shared" si="23"/>
        <v>152</v>
      </c>
      <c r="B162" s="215">
        <f t="shared" si="22"/>
        <v>0.5</v>
      </c>
      <c r="C162" s="215">
        <f t="shared" si="24"/>
        <v>0</v>
      </c>
      <c r="D162" s="305">
        <v>1</v>
      </c>
      <c r="E162" s="305">
        <v>1</v>
      </c>
      <c r="F162" s="305">
        <v>1</v>
      </c>
      <c r="G162" s="45">
        <f t="shared" si="17"/>
        <v>1</v>
      </c>
      <c r="H162" s="47">
        <f t="shared" si="18"/>
        <v>0.75</v>
      </c>
      <c r="I162" s="64">
        <f t="shared" si="19"/>
        <v>0.25</v>
      </c>
      <c r="J162" s="64">
        <f t="shared" si="20"/>
        <v>0.5</v>
      </c>
      <c r="K162" s="64">
        <f t="shared" si="21"/>
        <v>0.25</v>
      </c>
      <c r="L162" s="7"/>
    </row>
    <row r="163" spans="1:12" x14ac:dyDescent="0.5">
      <c r="A163">
        <f t="shared" si="23"/>
        <v>153</v>
      </c>
      <c r="B163" s="215">
        <f t="shared" si="22"/>
        <v>0.5</v>
      </c>
      <c r="C163" s="215">
        <f t="shared" si="24"/>
        <v>0</v>
      </c>
      <c r="D163" s="305">
        <v>1</v>
      </c>
      <c r="E163" s="305">
        <v>1</v>
      </c>
      <c r="F163" s="305">
        <v>1</v>
      </c>
      <c r="G163" s="45">
        <f t="shared" si="17"/>
        <v>1</v>
      </c>
      <c r="H163" s="47">
        <f t="shared" si="18"/>
        <v>0.75</v>
      </c>
      <c r="I163" s="64">
        <f t="shared" si="19"/>
        <v>0.25</v>
      </c>
      <c r="J163" s="64">
        <f t="shared" si="20"/>
        <v>0.5</v>
      </c>
      <c r="K163" s="64">
        <f t="shared" si="21"/>
        <v>0.25</v>
      </c>
      <c r="L163" s="7"/>
    </row>
    <row r="164" spans="1:12" x14ac:dyDescent="0.5">
      <c r="A164">
        <f t="shared" si="23"/>
        <v>154</v>
      </c>
      <c r="B164" s="215">
        <f t="shared" si="22"/>
        <v>0.5</v>
      </c>
      <c r="C164" s="215">
        <f t="shared" si="24"/>
        <v>0</v>
      </c>
      <c r="D164" s="305">
        <v>1</v>
      </c>
      <c r="E164" s="305">
        <v>1</v>
      </c>
      <c r="F164" s="305">
        <v>1</v>
      </c>
      <c r="G164" s="45">
        <f t="shared" si="17"/>
        <v>1</v>
      </c>
      <c r="H164" s="47">
        <f t="shared" si="18"/>
        <v>0.75</v>
      </c>
      <c r="I164" s="64">
        <f t="shared" si="19"/>
        <v>0.25</v>
      </c>
      <c r="J164" s="64">
        <f t="shared" si="20"/>
        <v>0.5</v>
      </c>
      <c r="K164" s="64">
        <f t="shared" si="21"/>
        <v>0.25</v>
      </c>
      <c r="L164" s="7"/>
    </row>
    <row r="165" spans="1:12" x14ac:dyDescent="0.5">
      <c r="A165">
        <f t="shared" si="23"/>
        <v>155</v>
      </c>
      <c r="B165" s="215">
        <f t="shared" si="22"/>
        <v>0.5</v>
      </c>
      <c r="C165" s="215">
        <f t="shared" si="24"/>
        <v>0</v>
      </c>
      <c r="D165" s="305">
        <v>1</v>
      </c>
      <c r="E165" s="305">
        <v>1</v>
      </c>
      <c r="F165" s="305">
        <v>1</v>
      </c>
      <c r="G165" s="45">
        <f t="shared" si="17"/>
        <v>1</v>
      </c>
      <c r="H165" s="47">
        <f t="shared" si="18"/>
        <v>0.75</v>
      </c>
      <c r="I165" s="64">
        <f t="shared" si="19"/>
        <v>0.25</v>
      </c>
      <c r="J165" s="64">
        <f t="shared" si="20"/>
        <v>0.5</v>
      </c>
      <c r="K165" s="64">
        <f t="shared" si="21"/>
        <v>0.25</v>
      </c>
      <c r="L165" s="7"/>
    </row>
    <row r="166" spans="1:12" x14ac:dyDescent="0.5">
      <c r="A166">
        <f t="shared" si="23"/>
        <v>156</v>
      </c>
      <c r="B166" s="215">
        <f t="shared" si="22"/>
        <v>0.5</v>
      </c>
      <c r="C166" s="215">
        <f t="shared" si="24"/>
        <v>0</v>
      </c>
      <c r="D166" s="305">
        <v>1</v>
      </c>
      <c r="E166" s="305">
        <v>1</v>
      </c>
      <c r="F166" s="305">
        <v>1</v>
      </c>
      <c r="G166" s="45">
        <f t="shared" si="17"/>
        <v>1</v>
      </c>
      <c r="H166" s="47">
        <f t="shared" si="18"/>
        <v>0.75</v>
      </c>
      <c r="I166" s="64">
        <f t="shared" si="19"/>
        <v>0.25</v>
      </c>
      <c r="J166" s="64">
        <f t="shared" si="20"/>
        <v>0.5</v>
      </c>
      <c r="K166" s="64">
        <f t="shared" si="21"/>
        <v>0.25</v>
      </c>
      <c r="L166" s="7"/>
    </row>
    <row r="167" spans="1:12" x14ac:dyDescent="0.5">
      <c r="A167">
        <f t="shared" si="23"/>
        <v>157</v>
      </c>
      <c r="B167" s="215">
        <f t="shared" si="22"/>
        <v>0.5</v>
      </c>
      <c r="C167" s="215">
        <f t="shared" si="24"/>
        <v>0</v>
      </c>
      <c r="D167" s="305">
        <v>1</v>
      </c>
      <c r="E167" s="305">
        <v>1</v>
      </c>
      <c r="F167" s="305">
        <v>1</v>
      </c>
      <c r="G167" s="45">
        <f t="shared" si="17"/>
        <v>1</v>
      </c>
      <c r="H167" s="47">
        <f t="shared" si="18"/>
        <v>0.75</v>
      </c>
      <c r="I167" s="64">
        <f t="shared" si="19"/>
        <v>0.25</v>
      </c>
      <c r="J167" s="64">
        <f t="shared" si="20"/>
        <v>0.5</v>
      </c>
      <c r="K167" s="64">
        <f t="shared" si="21"/>
        <v>0.25</v>
      </c>
      <c r="L167" s="7"/>
    </row>
    <row r="168" spans="1:12" x14ac:dyDescent="0.5">
      <c r="A168">
        <f t="shared" si="23"/>
        <v>158</v>
      </c>
      <c r="B168" s="215">
        <f t="shared" si="22"/>
        <v>0.5</v>
      </c>
      <c r="C168" s="215">
        <f t="shared" si="24"/>
        <v>0</v>
      </c>
      <c r="D168" s="305">
        <v>1</v>
      </c>
      <c r="E168" s="305">
        <v>1</v>
      </c>
      <c r="F168" s="305">
        <v>1</v>
      </c>
      <c r="G168" s="45">
        <f t="shared" si="17"/>
        <v>1</v>
      </c>
      <c r="H168" s="47">
        <f t="shared" si="18"/>
        <v>0.75</v>
      </c>
      <c r="I168" s="64">
        <f t="shared" si="19"/>
        <v>0.25</v>
      </c>
      <c r="J168" s="64">
        <f t="shared" si="20"/>
        <v>0.5</v>
      </c>
      <c r="K168" s="64">
        <f t="shared" si="21"/>
        <v>0.25</v>
      </c>
      <c r="L168" s="7"/>
    </row>
    <row r="169" spans="1:12" x14ac:dyDescent="0.5">
      <c r="A169">
        <f t="shared" si="23"/>
        <v>159</v>
      </c>
      <c r="B169" s="215">
        <f t="shared" si="22"/>
        <v>0.5</v>
      </c>
      <c r="C169" s="215">
        <f t="shared" si="24"/>
        <v>0</v>
      </c>
      <c r="D169" s="305">
        <v>1</v>
      </c>
      <c r="E169" s="305">
        <v>1</v>
      </c>
      <c r="F169" s="305">
        <v>1</v>
      </c>
      <c r="G169" s="45">
        <f t="shared" si="17"/>
        <v>1</v>
      </c>
      <c r="H169" s="47">
        <f t="shared" si="18"/>
        <v>0.75</v>
      </c>
      <c r="I169" s="64">
        <f t="shared" si="19"/>
        <v>0.25</v>
      </c>
      <c r="J169" s="64">
        <f t="shared" si="20"/>
        <v>0.5</v>
      </c>
      <c r="K169" s="64">
        <f t="shared" si="21"/>
        <v>0.25</v>
      </c>
      <c r="L169" s="7"/>
    </row>
    <row r="170" spans="1:12" x14ac:dyDescent="0.5">
      <c r="A170">
        <f t="shared" si="23"/>
        <v>160</v>
      </c>
      <c r="B170" s="215">
        <f t="shared" si="22"/>
        <v>0.5</v>
      </c>
      <c r="C170" s="215">
        <f t="shared" si="24"/>
        <v>0</v>
      </c>
      <c r="D170" s="305">
        <v>1</v>
      </c>
      <c r="E170" s="305">
        <v>1</v>
      </c>
      <c r="F170" s="305">
        <v>1</v>
      </c>
      <c r="G170" s="45">
        <f t="shared" si="17"/>
        <v>1</v>
      </c>
      <c r="H170" s="47">
        <f t="shared" si="18"/>
        <v>0.75</v>
      </c>
      <c r="I170" s="64">
        <f t="shared" si="19"/>
        <v>0.25</v>
      </c>
      <c r="J170" s="64">
        <f t="shared" si="20"/>
        <v>0.5</v>
      </c>
      <c r="K170" s="64">
        <f t="shared" si="21"/>
        <v>0.25</v>
      </c>
      <c r="L170" s="7"/>
    </row>
    <row r="171" spans="1:12" x14ac:dyDescent="0.5">
      <c r="A171">
        <f t="shared" si="23"/>
        <v>161</v>
      </c>
      <c r="B171" s="215">
        <f t="shared" si="22"/>
        <v>0.5</v>
      </c>
      <c r="C171" s="215">
        <f t="shared" si="24"/>
        <v>0</v>
      </c>
      <c r="D171" s="305">
        <v>1</v>
      </c>
      <c r="E171" s="305">
        <v>1</v>
      </c>
      <c r="F171" s="305">
        <v>1</v>
      </c>
      <c r="G171" s="45">
        <f t="shared" si="17"/>
        <v>1</v>
      </c>
      <c r="H171" s="47">
        <f t="shared" si="18"/>
        <v>0.75</v>
      </c>
      <c r="I171" s="64">
        <f t="shared" si="19"/>
        <v>0.25</v>
      </c>
      <c r="J171" s="64">
        <f t="shared" si="20"/>
        <v>0.5</v>
      </c>
      <c r="K171" s="64">
        <f t="shared" si="21"/>
        <v>0.25</v>
      </c>
      <c r="L171" s="7"/>
    </row>
    <row r="172" spans="1:12" x14ac:dyDescent="0.5">
      <c r="A172">
        <f t="shared" si="23"/>
        <v>162</v>
      </c>
      <c r="B172" s="215">
        <f t="shared" si="22"/>
        <v>0.5</v>
      </c>
      <c r="C172" s="215">
        <f t="shared" si="24"/>
        <v>0</v>
      </c>
      <c r="D172" s="305">
        <v>1</v>
      </c>
      <c r="E172" s="305">
        <v>1</v>
      </c>
      <c r="F172" s="305">
        <v>1</v>
      </c>
      <c r="G172" s="45">
        <f t="shared" si="17"/>
        <v>1</v>
      </c>
      <c r="H172" s="47">
        <f t="shared" si="18"/>
        <v>0.75</v>
      </c>
      <c r="I172" s="64">
        <f t="shared" si="19"/>
        <v>0.25</v>
      </c>
      <c r="J172" s="64">
        <f t="shared" si="20"/>
        <v>0.5</v>
      </c>
      <c r="K172" s="64">
        <f t="shared" si="21"/>
        <v>0.25</v>
      </c>
      <c r="L172" s="7"/>
    </row>
    <row r="173" spans="1:12" x14ac:dyDescent="0.5">
      <c r="A173">
        <f t="shared" si="23"/>
        <v>163</v>
      </c>
      <c r="B173" s="215">
        <f t="shared" si="22"/>
        <v>0.5</v>
      </c>
      <c r="C173" s="215">
        <f t="shared" si="24"/>
        <v>0</v>
      </c>
      <c r="D173" s="305">
        <v>1</v>
      </c>
      <c r="E173" s="305">
        <v>1</v>
      </c>
      <c r="F173" s="305">
        <v>1</v>
      </c>
      <c r="G173" s="45">
        <f t="shared" si="17"/>
        <v>1</v>
      </c>
      <c r="H173" s="47">
        <f t="shared" si="18"/>
        <v>0.75</v>
      </c>
      <c r="I173" s="64">
        <f t="shared" si="19"/>
        <v>0.25</v>
      </c>
      <c r="J173" s="64">
        <f t="shared" si="20"/>
        <v>0.5</v>
      </c>
      <c r="K173" s="64">
        <f t="shared" si="21"/>
        <v>0.25</v>
      </c>
      <c r="L173" s="7"/>
    </row>
    <row r="174" spans="1:12" x14ac:dyDescent="0.5">
      <c r="A174">
        <f t="shared" si="23"/>
        <v>164</v>
      </c>
      <c r="B174" s="215">
        <f t="shared" si="22"/>
        <v>0.5</v>
      </c>
      <c r="C174" s="215">
        <f t="shared" si="24"/>
        <v>0</v>
      </c>
      <c r="D174" s="305">
        <v>1</v>
      </c>
      <c r="E174" s="305">
        <v>1</v>
      </c>
      <c r="F174" s="305">
        <v>1</v>
      </c>
      <c r="G174" s="45">
        <f t="shared" si="17"/>
        <v>1</v>
      </c>
      <c r="H174" s="47">
        <f t="shared" si="18"/>
        <v>0.75</v>
      </c>
      <c r="I174" s="64">
        <f t="shared" si="19"/>
        <v>0.25</v>
      </c>
      <c r="J174" s="64">
        <f t="shared" si="20"/>
        <v>0.5</v>
      </c>
      <c r="K174" s="64">
        <f t="shared" si="21"/>
        <v>0.25</v>
      </c>
      <c r="L174" s="7"/>
    </row>
    <row r="175" spans="1:12" x14ac:dyDescent="0.5">
      <c r="A175">
        <f t="shared" si="23"/>
        <v>165</v>
      </c>
      <c r="B175" s="215">
        <f t="shared" si="22"/>
        <v>0.5</v>
      </c>
      <c r="C175" s="215">
        <f t="shared" si="24"/>
        <v>0</v>
      </c>
      <c r="D175" s="305">
        <v>1</v>
      </c>
      <c r="E175" s="305">
        <v>1</v>
      </c>
      <c r="F175" s="305">
        <v>1</v>
      </c>
      <c r="G175" s="45">
        <f t="shared" si="17"/>
        <v>1</v>
      </c>
      <c r="H175" s="47">
        <f t="shared" si="18"/>
        <v>0.75</v>
      </c>
      <c r="I175" s="64">
        <f t="shared" si="19"/>
        <v>0.25</v>
      </c>
      <c r="J175" s="64">
        <f t="shared" si="20"/>
        <v>0.5</v>
      </c>
      <c r="K175" s="64">
        <f t="shared" si="21"/>
        <v>0.25</v>
      </c>
      <c r="L175" s="7"/>
    </row>
    <row r="176" spans="1:12" x14ac:dyDescent="0.5">
      <c r="A176">
        <f t="shared" si="23"/>
        <v>166</v>
      </c>
      <c r="B176" s="215">
        <f t="shared" si="22"/>
        <v>0.5</v>
      </c>
      <c r="C176" s="215">
        <f t="shared" si="24"/>
        <v>0</v>
      </c>
      <c r="D176" s="305">
        <v>1</v>
      </c>
      <c r="E176" s="305">
        <v>1</v>
      </c>
      <c r="F176" s="305">
        <v>1</v>
      </c>
      <c r="G176" s="45">
        <f t="shared" si="17"/>
        <v>1</v>
      </c>
      <c r="H176" s="47">
        <f t="shared" si="18"/>
        <v>0.75</v>
      </c>
      <c r="I176" s="64">
        <f t="shared" si="19"/>
        <v>0.25</v>
      </c>
      <c r="J176" s="64">
        <f t="shared" si="20"/>
        <v>0.5</v>
      </c>
      <c r="K176" s="64">
        <f t="shared" si="21"/>
        <v>0.25</v>
      </c>
      <c r="L176" s="7"/>
    </row>
    <row r="177" spans="1:12" x14ac:dyDescent="0.5">
      <c r="A177">
        <f t="shared" si="23"/>
        <v>167</v>
      </c>
      <c r="B177" s="215">
        <f t="shared" si="22"/>
        <v>0.5</v>
      </c>
      <c r="C177" s="215">
        <f t="shared" si="24"/>
        <v>0</v>
      </c>
      <c r="D177" s="305">
        <v>1</v>
      </c>
      <c r="E177" s="305">
        <v>1</v>
      </c>
      <c r="F177" s="305">
        <v>1</v>
      </c>
      <c r="G177" s="45">
        <f t="shared" si="17"/>
        <v>1</v>
      </c>
      <c r="H177" s="47">
        <f t="shared" si="18"/>
        <v>0.75</v>
      </c>
      <c r="I177" s="64">
        <f t="shared" si="19"/>
        <v>0.25</v>
      </c>
      <c r="J177" s="64">
        <f t="shared" si="20"/>
        <v>0.5</v>
      </c>
      <c r="K177" s="64">
        <f t="shared" si="21"/>
        <v>0.25</v>
      </c>
      <c r="L177" s="7"/>
    </row>
    <row r="178" spans="1:12" x14ac:dyDescent="0.5">
      <c r="A178">
        <f t="shared" si="23"/>
        <v>168</v>
      </c>
      <c r="B178" s="215">
        <f t="shared" si="22"/>
        <v>0.5</v>
      </c>
      <c r="C178" s="215">
        <f t="shared" si="24"/>
        <v>0</v>
      </c>
      <c r="D178" s="305">
        <v>1</v>
      </c>
      <c r="E178" s="305">
        <v>1</v>
      </c>
      <c r="F178" s="305">
        <v>1</v>
      </c>
      <c r="G178" s="45">
        <f t="shared" si="17"/>
        <v>1</v>
      </c>
      <c r="H178" s="47">
        <f t="shared" si="18"/>
        <v>0.75</v>
      </c>
      <c r="I178" s="64">
        <f t="shared" si="19"/>
        <v>0.25</v>
      </c>
      <c r="J178" s="64">
        <f t="shared" si="20"/>
        <v>0.5</v>
      </c>
      <c r="K178" s="64">
        <f t="shared" si="21"/>
        <v>0.25</v>
      </c>
      <c r="L178" s="7"/>
    </row>
    <row r="179" spans="1:12" x14ac:dyDescent="0.5">
      <c r="A179">
        <f t="shared" si="23"/>
        <v>169</v>
      </c>
      <c r="B179" s="215">
        <f t="shared" si="22"/>
        <v>0.5</v>
      </c>
      <c r="C179" s="215">
        <f t="shared" si="24"/>
        <v>0</v>
      </c>
      <c r="D179" s="305">
        <v>1</v>
      </c>
      <c r="E179" s="305">
        <v>1</v>
      </c>
      <c r="F179" s="305">
        <v>1</v>
      </c>
      <c r="G179" s="45">
        <f t="shared" si="17"/>
        <v>1</v>
      </c>
      <c r="H179" s="47">
        <f t="shared" si="18"/>
        <v>0.75</v>
      </c>
      <c r="I179" s="64">
        <f t="shared" si="19"/>
        <v>0.25</v>
      </c>
      <c r="J179" s="64">
        <f t="shared" si="20"/>
        <v>0.5</v>
      </c>
      <c r="K179" s="64">
        <f t="shared" si="21"/>
        <v>0.25</v>
      </c>
      <c r="L179" s="7"/>
    </row>
    <row r="180" spans="1:12" x14ac:dyDescent="0.5">
      <c r="A180">
        <f t="shared" si="23"/>
        <v>170</v>
      </c>
      <c r="B180" s="215">
        <f t="shared" si="22"/>
        <v>0.5</v>
      </c>
      <c r="C180" s="215">
        <f t="shared" si="24"/>
        <v>0</v>
      </c>
      <c r="D180" s="305">
        <v>1</v>
      </c>
      <c r="E180" s="305">
        <v>1</v>
      </c>
      <c r="F180" s="305">
        <v>1</v>
      </c>
      <c r="G180" s="45">
        <f t="shared" si="17"/>
        <v>1</v>
      </c>
      <c r="H180" s="47">
        <f t="shared" si="18"/>
        <v>0.75</v>
      </c>
      <c r="I180" s="64">
        <f t="shared" si="19"/>
        <v>0.25</v>
      </c>
      <c r="J180" s="64">
        <f t="shared" si="20"/>
        <v>0.5</v>
      </c>
      <c r="K180" s="64">
        <f t="shared" si="21"/>
        <v>0.25</v>
      </c>
      <c r="L180" s="7"/>
    </row>
    <row r="181" spans="1:12" x14ac:dyDescent="0.5">
      <c r="A181">
        <f t="shared" si="23"/>
        <v>171</v>
      </c>
      <c r="B181" s="215">
        <f t="shared" si="22"/>
        <v>0.5</v>
      </c>
      <c r="C181" s="215">
        <f t="shared" si="24"/>
        <v>0</v>
      </c>
      <c r="D181" s="305">
        <v>1</v>
      </c>
      <c r="E181" s="305">
        <v>1</v>
      </c>
      <c r="F181" s="305">
        <v>1</v>
      </c>
      <c r="G181" s="45">
        <f t="shared" si="17"/>
        <v>1</v>
      </c>
      <c r="H181" s="47">
        <f t="shared" si="18"/>
        <v>0.75</v>
      </c>
      <c r="I181" s="64">
        <f t="shared" si="19"/>
        <v>0.25</v>
      </c>
      <c r="J181" s="64">
        <f t="shared" si="20"/>
        <v>0.5</v>
      </c>
      <c r="K181" s="64">
        <f t="shared" si="21"/>
        <v>0.25</v>
      </c>
      <c r="L181" s="7"/>
    </row>
    <row r="182" spans="1:12" x14ac:dyDescent="0.5">
      <c r="A182">
        <f t="shared" si="23"/>
        <v>172</v>
      </c>
      <c r="B182" s="215">
        <f t="shared" si="22"/>
        <v>0.5</v>
      </c>
      <c r="C182" s="215">
        <f t="shared" si="24"/>
        <v>0</v>
      </c>
      <c r="D182" s="305">
        <v>1</v>
      </c>
      <c r="E182" s="305">
        <v>1</v>
      </c>
      <c r="F182" s="305">
        <v>1</v>
      </c>
      <c r="G182" s="45">
        <f t="shared" si="17"/>
        <v>1</v>
      </c>
      <c r="H182" s="47">
        <f t="shared" si="18"/>
        <v>0.75</v>
      </c>
      <c r="I182" s="64">
        <f t="shared" si="19"/>
        <v>0.25</v>
      </c>
      <c r="J182" s="64">
        <f t="shared" si="20"/>
        <v>0.5</v>
      </c>
      <c r="K182" s="64">
        <f t="shared" si="21"/>
        <v>0.25</v>
      </c>
      <c r="L182" s="7"/>
    </row>
    <row r="183" spans="1:12" x14ac:dyDescent="0.5">
      <c r="A183">
        <f t="shared" si="23"/>
        <v>173</v>
      </c>
      <c r="B183" s="215">
        <f t="shared" si="22"/>
        <v>0.5</v>
      </c>
      <c r="C183" s="215">
        <f t="shared" si="24"/>
        <v>0</v>
      </c>
      <c r="D183" s="305">
        <v>1</v>
      </c>
      <c r="E183" s="305">
        <v>1</v>
      </c>
      <c r="F183" s="305">
        <v>1</v>
      </c>
      <c r="G183" s="45">
        <f t="shared" si="17"/>
        <v>1</v>
      </c>
      <c r="H183" s="47">
        <f t="shared" si="18"/>
        <v>0.75</v>
      </c>
      <c r="I183" s="64">
        <f t="shared" si="19"/>
        <v>0.25</v>
      </c>
      <c r="J183" s="64">
        <f t="shared" si="20"/>
        <v>0.5</v>
      </c>
      <c r="K183" s="64">
        <f t="shared" si="21"/>
        <v>0.25</v>
      </c>
      <c r="L183" s="7"/>
    </row>
    <row r="184" spans="1:12" x14ac:dyDescent="0.5">
      <c r="A184">
        <f t="shared" si="23"/>
        <v>174</v>
      </c>
      <c r="B184" s="215">
        <f t="shared" si="22"/>
        <v>0.5</v>
      </c>
      <c r="C184" s="215">
        <f t="shared" si="24"/>
        <v>0</v>
      </c>
      <c r="D184" s="305">
        <v>1</v>
      </c>
      <c r="E184" s="305">
        <v>1</v>
      </c>
      <c r="F184" s="305">
        <v>1</v>
      </c>
      <c r="G184" s="45">
        <f t="shared" si="17"/>
        <v>1</v>
      </c>
      <c r="H184" s="47">
        <f t="shared" si="18"/>
        <v>0.75</v>
      </c>
      <c r="I184" s="64">
        <f t="shared" si="19"/>
        <v>0.25</v>
      </c>
      <c r="J184" s="64">
        <f t="shared" si="20"/>
        <v>0.5</v>
      </c>
      <c r="K184" s="64">
        <f t="shared" si="21"/>
        <v>0.25</v>
      </c>
      <c r="L184" s="7"/>
    </row>
    <row r="185" spans="1:12" x14ac:dyDescent="0.5">
      <c r="A185">
        <f t="shared" si="23"/>
        <v>175</v>
      </c>
      <c r="B185" s="215">
        <f t="shared" si="22"/>
        <v>0.5</v>
      </c>
      <c r="C185" s="215">
        <f t="shared" si="24"/>
        <v>0</v>
      </c>
      <c r="D185" s="305">
        <v>1</v>
      </c>
      <c r="E185" s="305">
        <v>1</v>
      </c>
      <c r="F185" s="305">
        <v>1</v>
      </c>
      <c r="G185" s="45">
        <f t="shared" si="17"/>
        <v>1</v>
      </c>
      <c r="H185" s="47">
        <f t="shared" si="18"/>
        <v>0.75</v>
      </c>
      <c r="I185" s="64">
        <f t="shared" si="19"/>
        <v>0.25</v>
      </c>
      <c r="J185" s="64">
        <f t="shared" si="20"/>
        <v>0.5</v>
      </c>
      <c r="K185" s="64">
        <f t="shared" si="21"/>
        <v>0.25</v>
      </c>
      <c r="L185" s="7"/>
    </row>
    <row r="186" spans="1:12" x14ac:dyDescent="0.5">
      <c r="A186">
        <f t="shared" si="23"/>
        <v>176</v>
      </c>
      <c r="B186" s="215">
        <f t="shared" si="22"/>
        <v>0.5</v>
      </c>
      <c r="C186" s="215">
        <f t="shared" si="24"/>
        <v>0</v>
      </c>
      <c r="D186" s="305">
        <v>1</v>
      </c>
      <c r="E186" s="305">
        <v>1</v>
      </c>
      <c r="F186" s="305">
        <v>1</v>
      </c>
      <c r="G186" s="45">
        <f t="shared" si="17"/>
        <v>1</v>
      </c>
      <c r="H186" s="47">
        <f t="shared" si="18"/>
        <v>0.75</v>
      </c>
      <c r="I186" s="64">
        <f t="shared" si="19"/>
        <v>0.25</v>
      </c>
      <c r="J186" s="64">
        <f t="shared" si="20"/>
        <v>0.5</v>
      </c>
      <c r="K186" s="64">
        <f t="shared" si="21"/>
        <v>0.25</v>
      </c>
      <c r="L186" s="7"/>
    </row>
    <row r="187" spans="1:12" x14ac:dyDescent="0.5">
      <c r="A187">
        <f t="shared" si="23"/>
        <v>177</v>
      </c>
      <c r="B187" s="215">
        <f t="shared" si="22"/>
        <v>0.5</v>
      </c>
      <c r="C187" s="215">
        <f t="shared" si="24"/>
        <v>0</v>
      </c>
      <c r="D187" s="305">
        <v>1</v>
      </c>
      <c r="E187" s="305">
        <v>1</v>
      </c>
      <c r="F187" s="305">
        <v>1</v>
      </c>
      <c r="G187" s="45">
        <f t="shared" si="17"/>
        <v>1</v>
      </c>
      <c r="H187" s="47">
        <f t="shared" si="18"/>
        <v>0.75</v>
      </c>
      <c r="I187" s="64">
        <f t="shared" si="19"/>
        <v>0.25</v>
      </c>
      <c r="J187" s="64">
        <f t="shared" si="20"/>
        <v>0.5</v>
      </c>
      <c r="K187" s="64">
        <f t="shared" si="21"/>
        <v>0.25</v>
      </c>
      <c r="L187" s="7"/>
    </row>
    <row r="188" spans="1:12" x14ac:dyDescent="0.5">
      <c r="A188">
        <f t="shared" si="23"/>
        <v>178</v>
      </c>
      <c r="B188" s="215">
        <f t="shared" si="22"/>
        <v>0.5</v>
      </c>
      <c r="C188" s="215">
        <f t="shared" si="24"/>
        <v>0</v>
      </c>
      <c r="D188" s="305">
        <v>1</v>
      </c>
      <c r="E188" s="305">
        <v>1</v>
      </c>
      <c r="F188" s="305">
        <v>1</v>
      </c>
      <c r="G188" s="45">
        <f t="shared" si="17"/>
        <v>1</v>
      </c>
      <c r="H188" s="47">
        <f t="shared" si="18"/>
        <v>0.75</v>
      </c>
      <c r="I188" s="64">
        <f t="shared" si="19"/>
        <v>0.25</v>
      </c>
      <c r="J188" s="64">
        <f t="shared" si="20"/>
        <v>0.5</v>
      </c>
      <c r="K188" s="64">
        <f t="shared" si="21"/>
        <v>0.25</v>
      </c>
      <c r="L188" s="7"/>
    </row>
    <row r="189" spans="1:12" x14ac:dyDescent="0.5">
      <c r="A189">
        <f t="shared" si="23"/>
        <v>179</v>
      </c>
      <c r="B189" s="215">
        <f t="shared" si="22"/>
        <v>0.5</v>
      </c>
      <c r="C189" s="215">
        <f t="shared" si="24"/>
        <v>0</v>
      </c>
      <c r="D189" s="305">
        <v>1</v>
      </c>
      <c r="E189" s="305">
        <v>1</v>
      </c>
      <c r="F189" s="305">
        <v>1</v>
      </c>
      <c r="G189" s="45">
        <f t="shared" si="17"/>
        <v>1</v>
      </c>
      <c r="H189" s="47">
        <f t="shared" si="18"/>
        <v>0.75</v>
      </c>
      <c r="I189" s="64">
        <f t="shared" si="19"/>
        <v>0.25</v>
      </c>
      <c r="J189" s="64">
        <f t="shared" si="20"/>
        <v>0.5</v>
      </c>
      <c r="K189" s="64">
        <f t="shared" si="21"/>
        <v>0.25</v>
      </c>
      <c r="L189" s="7"/>
    </row>
    <row r="190" spans="1:12" x14ac:dyDescent="0.5">
      <c r="A190">
        <f t="shared" si="23"/>
        <v>180</v>
      </c>
      <c r="B190" s="215">
        <f t="shared" si="22"/>
        <v>0.5</v>
      </c>
      <c r="C190" s="215">
        <f t="shared" si="24"/>
        <v>0</v>
      </c>
      <c r="D190" s="305">
        <v>1</v>
      </c>
      <c r="E190" s="305">
        <v>1</v>
      </c>
      <c r="F190" s="305">
        <v>1</v>
      </c>
      <c r="G190" s="45">
        <f t="shared" si="17"/>
        <v>1</v>
      </c>
      <c r="H190" s="47">
        <f t="shared" si="18"/>
        <v>0.75</v>
      </c>
      <c r="I190" s="64">
        <f t="shared" si="19"/>
        <v>0.25</v>
      </c>
      <c r="J190" s="64">
        <f t="shared" si="20"/>
        <v>0.5</v>
      </c>
      <c r="K190" s="64">
        <f t="shared" si="21"/>
        <v>0.25</v>
      </c>
      <c r="L190" s="7"/>
    </row>
    <row r="191" spans="1:12" x14ac:dyDescent="0.5">
      <c r="A191">
        <f t="shared" si="23"/>
        <v>181</v>
      </c>
      <c r="B191" s="215">
        <f t="shared" si="22"/>
        <v>0.5</v>
      </c>
      <c r="C191" s="215">
        <f t="shared" si="24"/>
        <v>0</v>
      </c>
      <c r="D191" s="305">
        <v>1</v>
      </c>
      <c r="E191" s="305">
        <v>1</v>
      </c>
      <c r="F191" s="305">
        <v>1</v>
      </c>
      <c r="G191" s="45">
        <f t="shared" si="17"/>
        <v>1</v>
      </c>
      <c r="H191" s="47">
        <f t="shared" si="18"/>
        <v>0.75</v>
      </c>
      <c r="I191" s="64">
        <f t="shared" si="19"/>
        <v>0.25</v>
      </c>
      <c r="J191" s="64">
        <f t="shared" si="20"/>
        <v>0.5</v>
      </c>
      <c r="K191" s="64">
        <f t="shared" si="21"/>
        <v>0.25</v>
      </c>
      <c r="L191" s="7"/>
    </row>
    <row r="192" spans="1:12" x14ac:dyDescent="0.5">
      <c r="A192">
        <f t="shared" si="23"/>
        <v>182</v>
      </c>
      <c r="B192" s="215">
        <f t="shared" si="22"/>
        <v>0.5</v>
      </c>
      <c r="C192" s="215">
        <f t="shared" si="24"/>
        <v>0</v>
      </c>
      <c r="D192" s="305">
        <v>1</v>
      </c>
      <c r="E192" s="305">
        <v>1</v>
      </c>
      <c r="F192" s="305">
        <v>1</v>
      </c>
      <c r="G192" s="45">
        <f t="shared" si="17"/>
        <v>1</v>
      </c>
      <c r="H192" s="47">
        <f t="shared" si="18"/>
        <v>0.75</v>
      </c>
      <c r="I192" s="64">
        <f t="shared" si="19"/>
        <v>0.25</v>
      </c>
      <c r="J192" s="64">
        <f t="shared" si="20"/>
        <v>0.5</v>
      </c>
      <c r="K192" s="64">
        <f t="shared" si="21"/>
        <v>0.25</v>
      </c>
      <c r="L192" s="7"/>
    </row>
    <row r="193" spans="1:12" x14ac:dyDescent="0.5">
      <c r="A193">
        <f t="shared" si="23"/>
        <v>183</v>
      </c>
      <c r="B193" s="215">
        <f t="shared" si="22"/>
        <v>0.5</v>
      </c>
      <c r="C193" s="215">
        <f t="shared" si="24"/>
        <v>0</v>
      </c>
      <c r="D193" s="305">
        <v>1</v>
      </c>
      <c r="E193" s="305">
        <v>1</v>
      </c>
      <c r="F193" s="305">
        <v>1</v>
      </c>
      <c r="G193" s="45">
        <f t="shared" si="17"/>
        <v>1</v>
      </c>
      <c r="H193" s="47">
        <f t="shared" si="18"/>
        <v>0.75</v>
      </c>
      <c r="I193" s="64">
        <f t="shared" si="19"/>
        <v>0.25</v>
      </c>
      <c r="J193" s="64">
        <f t="shared" si="20"/>
        <v>0.5</v>
      </c>
      <c r="K193" s="64">
        <f t="shared" si="21"/>
        <v>0.25</v>
      </c>
      <c r="L193" s="7"/>
    </row>
    <row r="194" spans="1:12" x14ac:dyDescent="0.5">
      <c r="A194">
        <f t="shared" si="23"/>
        <v>184</v>
      </c>
      <c r="B194" s="215">
        <f t="shared" si="22"/>
        <v>0.5</v>
      </c>
      <c r="C194" s="215">
        <f t="shared" si="24"/>
        <v>0</v>
      </c>
      <c r="D194" s="305">
        <v>1</v>
      </c>
      <c r="E194" s="305">
        <v>1</v>
      </c>
      <c r="F194" s="305">
        <v>1</v>
      </c>
      <c r="G194" s="45">
        <f t="shared" si="17"/>
        <v>1</v>
      </c>
      <c r="H194" s="47">
        <f t="shared" si="18"/>
        <v>0.75</v>
      </c>
      <c r="I194" s="64">
        <f t="shared" si="19"/>
        <v>0.25</v>
      </c>
      <c r="J194" s="64">
        <f t="shared" si="20"/>
        <v>0.5</v>
      </c>
      <c r="K194" s="64">
        <f t="shared" si="21"/>
        <v>0.25</v>
      </c>
      <c r="L194" s="7"/>
    </row>
    <row r="195" spans="1:12" x14ac:dyDescent="0.5">
      <c r="A195">
        <f t="shared" si="23"/>
        <v>185</v>
      </c>
      <c r="B195" s="215">
        <f t="shared" si="22"/>
        <v>0.5</v>
      </c>
      <c r="C195" s="215">
        <f t="shared" si="24"/>
        <v>0</v>
      </c>
      <c r="D195" s="305">
        <v>1</v>
      </c>
      <c r="E195" s="305">
        <v>1</v>
      </c>
      <c r="F195" s="305">
        <v>1</v>
      </c>
      <c r="G195" s="45">
        <f t="shared" si="17"/>
        <v>1</v>
      </c>
      <c r="H195" s="47">
        <f t="shared" si="18"/>
        <v>0.75</v>
      </c>
      <c r="I195" s="64">
        <f t="shared" si="19"/>
        <v>0.25</v>
      </c>
      <c r="J195" s="64">
        <f t="shared" si="20"/>
        <v>0.5</v>
      </c>
      <c r="K195" s="64">
        <f t="shared" si="21"/>
        <v>0.25</v>
      </c>
      <c r="L195" s="7"/>
    </row>
    <row r="196" spans="1:12" x14ac:dyDescent="0.5">
      <c r="A196">
        <f t="shared" si="23"/>
        <v>186</v>
      </c>
      <c r="B196" s="215">
        <f t="shared" si="22"/>
        <v>0.5</v>
      </c>
      <c r="C196" s="215">
        <f t="shared" si="24"/>
        <v>0</v>
      </c>
      <c r="D196" s="305">
        <v>1</v>
      </c>
      <c r="E196" s="305">
        <v>1</v>
      </c>
      <c r="F196" s="305">
        <v>1</v>
      </c>
      <c r="G196" s="45">
        <f t="shared" si="17"/>
        <v>1</v>
      </c>
      <c r="H196" s="47">
        <f t="shared" si="18"/>
        <v>0.75</v>
      </c>
      <c r="I196" s="64">
        <f t="shared" si="19"/>
        <v>0.25</v>
      </c>
      <c r="J196" s="64">
        <f t="shared" si="20"/>
        <v>0.5</v>
      </c>
      <c r="K196" s="64">
        <f t="shared" si="21"/>
        <v>0.25</v>
      </c>
      <c r="L196" s="7"/>
    </row>
    <row r="197" spans="1:12" x14ac:dyDescent="0.5">
      <c r="A197">
        <f t="shared" si="23"/>
        <v>187</v>
      </c>
      <c r="B197" s="215">
        <f t="shared" si="22"/>
        <v>0.5</v>
      </c>
      <c r="C197" s="215">
        <f t="shared" si="24"/>
        <v>0</v>
      </c>
      <c r="D197" s="305">
        <v>1</v>
      </c>
      <c r="E197" s="305">
        <v>1</v>
      </c>
      <c r="F197" s="305">
        <v>1</v>
      </c>
      <c r="G197" s="45">
        <f t="shared" si="17"/>
        <v>1</v>
      </c>
      <c r="H197" s="47">
        <f t="shared" si="18"/>
        <v>0.75</v>
      </c>
      <c r="I197" s="64">
        <f t="shared" si="19"/>
        <v>0.25</v>
      </c>
      <c r="J197" s="64">
        <f t="shared" si="20"/>
        <v>0.5</v>
      </c>
      <c r="K197" s="64">
        <f t="shared" si="21"/>
        <v>0.25</v>
      </c>
      <c r="L197" s="7"/>
    </row>
    <row r="198" spans="1:12" x14ac:dyDescent="0.5">
      <c r="A198">
        <f t="shared" si="23"/>
        <v>188</v>
      </c>
      <c r="B198" s="215">
        <f t="shared" si="22"/>
        <v>0.5</v>
      </c>
      <c r="C198" s="215">
        <f t="shared" si="24"/>
        <v>0</v>
      </c>
      <c r="D198" s="305">
        <v>1</v>
      </c>
      <c r="E198" s="305">
        <v>1</v>
      </c>
      <c r="F198" s="305">
        <v>1</v>
      </c>
      <c r="G198" s="45">
        <f t="shared" si="17"/>
        <v>1</v>
      </c>
      <c r="H198" s="47">
        <f t="shared" si="18"/>
        <v>0.75</v>
      </c>
      <c r="I198" s="64">
        <f t="shared" si="19"/>
        <v>0.25</v>
      </c>
      <c r="J198" s="64">
        <f t="shared" si="20"/>
        <v>0.5</v>
      </c>
      <c r="K198" s="64">
        <f t="shared" si="21"/>
        <v>0.25</v>
      </c>
      <c r="L198" s="7"/>
    </row>
    <row r="199" spans="1:12" x14ac:dyDescent="0.5">
      <c r="A199">
        <f t="shared" si="23"/>
        <v>189</v>
      </c>
      <c r="B199" s="215">
        <f t="shared" si="22"/>
        <v>0.5</v>
      </c>
      <c r="C199" s="215">
        <f t="shared" si="24"/>
        <v>0</v>
      </c>
      <c r="D199" s="305">
        <v>1</v>
      </c>
      <c r="E199" s="305">
        <v>1</v>
      </c>
      <c r="F199" s="305">
        <v>1</v>
      </c>
      <c r="G199" s="45">
        <f t="shared" si="17"/>
        <v>1</v>
      </c>
      <c r="H199" s="47">
        <f t="shared" si="18"/>
        <v>0.75</v>
      </c>
      <c r="I199" s="64">
        <f t="shared" si="19"/>
        <v>0.25</v>
      </c>
      <c r="J199" s="64">
        <f t="shared" si="20"/>
        <v>0.5</v>
      </c>
      <c r="K199" s="64">
        <f t="shared" si="21"/>
        <v>0.25</v>
      </c>
      <c r="L199" s="7"/>
    </row>
    <row r="200" spans="1:12" x14ac:dyDescent="0.5">
      <c r="A200">
        <f t="shared" si="23"/>
        <v>190</v>
      </c>
      <c r="B200" s="215">
        <f t="shared" si="22"/>
        <v>0.5</v>
      </c>
      <c r="C200" s="215">
        <f t="shared" si="24"/>
        <v>0</v>
      </c>
      <c r="D200" s="305">
        <v>1</v>
      </c>
      <c r="E200" s="305">
        <v>1</v>
      </c>
      <c r="F200" s="305">
        <v>1</v>
      </c>
      <c r="G200" s="45">
        <f t="shared" si="17"/>
        <v>1</v>
      </c>
      <c r="H200" s="47">
        <f t="shared" si="18"/>
        <v>0.75</v>
      </c>
      <c r="I200" s="64">
        <f t="shared" si="19"/>
        <v>0.25</v>
      </c>
      <c r="J200" s="64">
        <f t="shared" si="20"/>
        <v>0.5</v>
      </c>
      <c r="K200" s="64">
        <f t="shared" si="21"/>
        <v>0.25</v>
      </c>
      <c r="L200" s="7"/>
    </row>
    <row r="201" spans="1:12" x14ac:dyDescent="0.5">
      <c r="A201">
        <f t="shared" si="23"/>
        <v>191</v>
      </c>
      <c r="B201" s="215">
        <f t="shared" si="22"/>
        <v>0.5</v>
      </c>
      <c r="C201" s="215">
        <f t="shared" si="24"/>
        <v>0</v>
      </c>
      <c r="D201" s="305">
        <v>1</v>
      </c>
      <c r="E201" s="305">
        <v>1</v>
      </c>
      <c r="F201" s="305">
        <v>1</v>
      </c>
      <c r="G201" s="45">
        <f t="shared" si="17"/>
        <v>1</v>
      </c>
      <c r="H201" s="47">
        <f t="shared" si="18"/>
        <v>0.75</v>
      </c>
      <c r="I201" s="64">
        <f t="shared" si="19"/>
        <v>0.25</v>
      </c>
      <c r="J201" s="64">
        <f t="shared" si="20"/>
        <v>0.5</v>
      </c>
      <c r="K201" s="64">
        <f t="shared" si="21"/>
        <v>0.25</v>
      </c>
      <c r="L201" s="7"/>
    </row>
    <row r="202" spans="1:12" x14ac:dyDescent="0.5">
      <c r="A202">
        <f t="shared" si="23"/>
        <v>192</v>
      </c>
      <c r="B202" s="215">
        <f t="shared" si="22"/>
        <v>0.5</v>
      </c>
      <c r="C202" s="215">
        <f t="shared" si="24"/>
        <v>0</v>
      </c>
      <c r="D202" s="305">
        <v>1</v>
      </c>
      <c r="E202" s="305">
        <v>1</v>
      </c>
      <c r="F202" s="305">
        <v>1</v>
      </c>
      <c r="G202" s="45">
        <f t="shared" ref="G202:G260" si="25">(((1-B201)^2)*D202) + (2*(1-B201)*(B201)*E202) + ((B201^2)*F202)</f>
        <v>1</v>
      </c>
      <c r="H202" s="47">
        <f t="shared" ref="H202:H260" si="26">(1-B202)^2 + 2*B202*(1-B202)</f>
        <v>0.75</v>
      </c>
      <c r="I202" s="64">
        <f t="shared" ref="I202:I260" si="27">(1-B202)^2</f>
        <v>0.25</v>
      </c>
      <c r="J202" s="64">
        <f t="shared" ref="J202:J260" si="28">2*B202*(1-B202)</f>
        <v>0.5</v>
      </c>
      <c r="K202" s="64">
        <f t="shared" ref="K202:K260" si="29">B202^2</f>
        <v>0.25</v>
      </c>
      <c r="L202" s="7"/>
    </row>
    <row r="203" spans="1:12" x14ac:dyDescent="0.5">
      <c r="A203">
        <f t="shared" si="23"/>
        <v>193</v>
      </c>
      <c r="B203" s="215">
        <f t="shared" ref="B203:B260" si="30">B202 + C202</f>
        <v>0.5</v>
      </c>
      <c r="C203" s="215">
        <f t="shared" si="24"/>
        <v>0</v>
      </c>
      <c r="D203" s="305">
        <v>1</v>
      </c>
      <c r="E203" s="305">
        <v>1</v>
      </c>
      <c r="F203" s="305">
        <v>1</v>
      </c>
      <c r="G203" s="45">
        <f t="shared" si="25"/>
        <v>1</v>
      </c>
      <c r="H203" s="47">
        <f t="shared" si="26"/>
        <v>0.75</v>
      </c>
      <c r="I203" s="64">
        <f t="shared" si="27"/>
        <v>0.25</v>
      </c>
      <c r="J203" s="64">
        <f t="shared" si="28"/>
        <v>0.5</v>
      </c>
      <c r="K203" s="64">
        <f t="shared" si="29"/>
        <v>0.25</v>
      </c>
      <c r="L203" s="7"/>
    </row>
    <row r="204" spans="1:12" x14ac:dyDescent="0.5">
      <c r="A204">
        <f t="shared" ref="A204:A260" si="31">A203+1</f>
        <v>194</v>
      </c>
      <c r="B204" s="215">
        <f t="shared" si="30"/>
        <v>0.5</v>
      </c>
      <c r="C204" s="215">
        <f t="shared" si="24"/>
        <v>0</v>
      </c>
      <c r="D204" s="305">
        <v>1</v>
      </c>
      <c r="E204" s="305">
        <v>1</v>
      </c>
      <c r="F204" s="305">
        <v>1</v>
      </c>
      <c r="G204" s="45">
        <f t="shared" si="25"/>
        <v>1</v>
      </c>
      <c r="H204" s="47">
        <f t="shared" si="26"/>
        <v>0.75</v>
      </c>
      <c r="I204" s="64">
        <f t="shared" si="27"/>
        <v>0.25</v>
      </c>
      <c r="J204" s="64">
        <f t="shared" si="28"/>
        <v>0.5</v>
      </c>
      <c r="K204" s="64">
        <f t="shared" si="29"/>
        <v>0.25</v>
      </c>
      <c r="L204" s="7"/>
    </row>
    <row r="205" spans="1:12" x14ac:dyDescent="0.5">
      <c r="A205">
        <f t="shared" si="31"/>
        <v>195</v>
      </c>
      <c r="B205" s="215">
        <f t="shared" si="30"/>
        <v>0.5</v>
      </c>
      <c r="C205" s="215">
        <f t="shared" si="24"/>
        <v>0</v>
      </c>
      <c r="D205" s="305">
        <v>1</v>
      </c>
      <c r="E205" s="305">
        <v>1</v>
      </c>
      <c r="F205" s="305">
        <v>1</v>
      </c>
      <c r="G205" s="45">
        <f t="shared" si="25"/>
        <v>1</v>
      </c>
      <c r="H205" s="47">
        <f t="shared" si="26"/>
        <v>0.75</v>
      </c>
      <c r="I205" s="64">
        <f t="shared" si="27"/>
        <v>0.25</v>
      </c>
      <c r="J205" s="64">
        <f t="shared" si="28"/>
        <v>0.5</v>
      </c>
      <c r="K205" s="64">
        <f t="shared" si="29"/>
        <v>0.25</v>
      </c>
      <c r="L205" s="7"/>
    </row>
    <row r="206" spans="1:12" x14ac:dyDescent="0.5">
      <c r="A206">
        <f t="shared" si="31"/>
        <v>196</v>
      </c>
      <c r="B206" s="215">
        <f t="shared" si="30"/>
        <v>0.5</v>
      </c>
      <c r="C206" s="215">
        <f t="shared" si="24"/>
        <v>0</v>
      </c>
      <c r="D206" s="305">
        <v>1</v>
      </c>
      <c r="E206" s="305">
        <v>1</v>
      </c>
      <c r="F206" s="305">
        <v>1</v>
      </c>
      <c r="G206" s="45">
        <f t="shared" si="25"/>
        <v>1</v>
      </c>
      <c r="H206" s="47">
        <f t="shared" si="26"/>
        <v>0.75</v>
      </c>
      <c r="I206" s="64">
        <f t="shared" si="27"/>
        <v>0.25</v>
      </c>
      <c r="J206" s="64">
        <f t="shared" si="28"/>
        <v>0.5</v>
      </c>
      <c r="K206" s="64">
        <f t="shared" si="29"/>
        <v>0.25</v>
      </c>
    </row>
    <row r="207" spans="1:12" x14ac:dyDescent="0.5">
      <c r="A207">
        <f t="shared" si="31"/>
        <v>197</v>
      </c>
      <c r="B207" s="215">
        <f t="shared" si="30"/>
        <v>0.5</v>
      </c>
      <c r="C207" s="215">
        <f t="shared" si="24"/>
        <v>0</v>
      </c>
      <c r="D207" s="305">
        <v>1</v>
      </c>
      <c r="E207" s="305">
        <v>1</v>
      </c>
      <c r="F207" s="305">
        <v>1</v>
      </c>
      <c r="G207" s="45">
        <f t="shared" si="25"/>
        <v>1</v>
      </c>
      <c r="H207" s="47">
        <f t="shared" si="26"/>
        <v>0.75</v>
      </c>
      <c r="I207" s="64">
        <f t="shared" si="27"/>
        <v>0.25</v>
      </c>
      <c r="J207" s="64">
        <f t="shared" si="28"/>
        <v>0.5</v>
      </c>
      <c r="K207" s="64">
        <f t="shared" si="29"/>
        <v>0.25</v>
      </c>
    </row>
    <row r="208" spans="1:12" x14ac:dyDescent="0.5">
      <c r="A208">
        <f t="shared" si="31"/>
        <v>198</v>
      </c>
      <c r="B208" s="215">
        <f t="shared" si="30"/>
        <v>0.5</v>
      </c>
      <c r="C208" s="215">
        <f t="shared" ref="C208:C260" si="32">((1-B208)*B208) * ( (B208*(F218 - E218) + (1-B208)*(E218 - D218) )) / G208</f>
        <v>0</v>
      </c>
      <c r="D208" s="305">
        <v>1</v>
      </c>
      <c r="E208" s="305">
        <v>1</v>
      </c>
      <c r="F208" s="305">
        <v>1</v>
      </c>
      <c r="G208" s="45">
        <f t="shared" si="25"/>
        <v>1</v>
      </c>
      <c r="H208" s="47">
        <f t="shared" si="26"/>
        <v>0.75</v>
      </c>
      <c r="I208" s="64">
        <f t="shared" si="27"/>
        <v>0.25</v>
      </c>
      <c r="J208" s="64">
        <f t="shared" si="28"/>
        <v>0.5</v>
      </c>
      <c r="K208" s="64">
        <f t="shared" si="29"/>
        <v>0.25</v>
      </c>
    </row>
    <row r="209" spans="1:11" x14ac:dyDescent="0.5">
      <c r="A209">
        <f t="shared" si="31"/>
        <v>199</v>
      </c>
      <c r="B209" s="215">
        <f t="shared" si="30"/>
        <v>0.5</v>
      </c>
      <c r="C209" s="215">
        <f t="shared" si="32"/>
        <v>0</v>
      </c>
      <c r="D209" s="305">
        <v>1</v>
      </c>
      <c r="E209" s="305">
        <v>1</v>
      </c>
      <c r="F209" s="305">
        <v>1</v>
      </c>
      <c r="G209" s="45">
        <f t="shared" si="25"/>
        <v>1</v>
      </c>
      <c r="H209" s="47">
        <f t="shared" si="26"/>
        <v>0.75</v>
      </c>
      <c r="I209" s="64">
        <f t="shared" si="27"/>
        <v>0.25</v>
      </c>
      <c r="J209" s="64">
        <f t="shared" si="28"/>
        <v>0.5</v>
      </c>
      <c r="K209" s="64">
        <f t="shared" si="29"/>
        <v>0.25</v>
      </c>
    </row>
    <row r="210" spans="1:11" x14ac:dyDescent="0.5">
      <c r="A210">
        <f t="shared" si="31"/>
        <v>200</v>
      </c>
      <c r="B210" s="215">
        <f t="shared" si="30"/>
        <v>0.5</v>
      </c>
      <c r="C210" s="215">
        <f t="shared" si="32"/>
        <v>0</v>
      </c>
      <c r="D210" s="305">
        <v>1</v>
      </c>
      <c r="E210" s="305">
        <v>1</v>
      </c>
      <c r="F210" s="305">
        <v>1</v>
      </c>
      <c r="G210" s="45">
        <f t="shared" si="25"/>
        <v>1</v>
      </c>
      <c r="H210" s="47">
        <f t="shared" si="26"/>
        <v>0.75</v>
      </c>
      <c r="I210" s="64">
        <f t="shared" si="27"/>
        <v>0.25</v>
      </c>
      <c r="J210" s="64">
        <f t="shared" si="28"/>
        <v>0.5</v>
      </c>
      <c r="K210" s="64">
        <f t="shared" si="29"/>
        <v>0.25</v>
      </c>
    </row>
    <row r="211" spans="1:11" x14ac:dyDescent="0.5">
      <c r="A211">
        <f t="shared" si="31"/>
        <v>201</v>
      </c>
      <c r="B211" s="215">
        <f t="shared" si="30"/>
        <v>0.5</v>
      </c>
      <c r="C211" s="215">
        <f t="shared" si="32"/>
        <v>0</v>
      </c>
      <c r="D211" s="305">
        <v>1</v>
      </c>
      <c r="E211" s="305">
        <v>1</v>
      </c>
      <c r="F211" s="305">
        <v>1</v>
      </c>
      <c r="G211" s="45">
        <f t="shared" si="25"/>
        <v>1</v>
      </c>
      <c r="H211" s="47">
        <f t="shared" si="26"/>
        <v>0.75</v>
      </c>
      <c r="I211" s="64">
        <f t="shared" si="27"/>
        <v>0.25</v>
      </c>
      <c r="J211" s="64">
        <f t="shared" si="28"/>
        <v>0.5</v>
      </c>
      <c r="K211" s="64">
        <f t="shared" si="29"/>
        <v>0.25</v>
      </c>
    </row>
    <row r="212" spans="1:11" x14ac:dyDescent="0.5">
      <c r="A212">
        <f t="shared" si="31"/>
        <v>202</v>
      </c>
      <c r="B212" s="215">
        <f t="shared" si="30"/>
        <v>0.5</v>
      </c>
      <c r="C212" s="215">
        <f t="shared" si="32"/>
        <v>0</v>
      </c>
      <c r="D212" s="305">
        <v>1</v>
      </c>
      <c r="E212" s="305">
        <v>1</v>
      </c>
      <c r="F212" s="305">
        <v>1</v>
      </c>
      <c r="G212" s="45">
        <f t="shared" si="25"/>
        <v>1</v>
      </c>
      <c r="H212" s="47">
        <f t="shared" si="26"/>
        <v>0.75</v>
      </c>
      <c r="I212" s="64">
        <f t="shared" si="27"/>
        <v>0.25</v>
      </c>
      <c r="J212" s="64">
        <f t="shared" si="28"/>
        <v>0.5</v>
      </c>
      <c r="K212" s="64">
        <f t="shared" si="29"/>
        <v>0.25</v>
      </c>
    </row>
    <row r="213" spans="1:11" x14ac:dyDescent="0.5">
      <c r="A213">
        <f t="shared" si="31"/>
        <v>203</v>
      </c>
      <c r="B213" s="215">
        <f t="shared" si="30"/>
        <v>0.5</v>
      </c>
      <c r="C213" s="215">
        <f t="shared" si="32"/>
        <v>0</v>
      </c>
      <c r="D213" s="305">
        <v>1</v>
      </c>
      <c r="E213" s="305">
        <v>1</v>
      </c>
      <c r="F213" s="305">
        <v>1</v>
      </c>
      <c r="G213" s="45">
        <f t="shared" si="25"/>
        <v>1</v>
      </c>
      <c r="H213" s="47">
        <f t="shared" si="26"/>
        <v>0.75</v>
      </c>
      <c r="I213" s="64">
        <f t="shared" si="27"/>
        <v>0.25</v>
      </c>
      <c r="J213" s="64">
        <f t="shared" si="28"/>
        <v>0.5</v>
      </c>
      <c r="K213" s="64">
        <f t="shared" si="29"/>
        <v>0.25</v>
      </c>
    </row>
    <row r="214" spans="1:11" x14ac:dyDescent="0.5">
      <c r="A214">
        <f t="shared" si="31"/>
        <v>204</v>
      </c>
      <c r="B214" s="215">
        <f t="shared" si="30"/>
        <v>0.5</v>
      </c>
      <c r="C214" s="215">
        <f t="shared" si="32"/>
        <v>0</v>
      </c>
      <c r="D214" s="305">
        <v>1</v>
      </c>
      <c r="E214" s="305">
        <v>1</v>
      </c>
      <c r="F214" s="305">
        <v>1</v>
      </c>
      <c r="G214" s="45">
        <f t="shared" si="25"/>
        <v>1</v>
      </c>
      <c r="H214" s="47">
        <f t="shared" si="26"/>
        <v>0.75</v>
      </c>
      <c r="I214" s="64">
        <f t="shared" si="27"/>
        <v>0.25</v>
      </c>
      <c r="J214" s="64">
        <f t="shared" si="28"/>
        <v>0.5</v>
      </c>
      <c r="K214" s="64">
        <f t="shared" si="29"/>
        <v>0.25</v>
      </c>
    </row>
    <row r="215" spans="1:11" x14ac:dyDescent="0.5">
      <c r="A215">
        <f t="shared" si="31"/>
        <v>205</v>
      </c>
      <c r="B215" s="215">
        <f t="shared" si="30"/>
        <v>0.5</v>
      </c>
      <c r="C215" s="215">
        <f t="shared" si="32"/>
        <v>0</v>
      </c>
      <c r="D215" s="305">
        <v>1</v>
      </c>
      <c r="E215" s="305">
        <v>1</v>
      </c>
      <c r="F215" s="305">
        <v>1</v>
      </c>
      <c r="G215" s="45">
        <f t="shared" si="25"/>
        <v>1</v>
      </c>
      <c r="H215" s="47">
        <f t="shared" si="26"/>
        <v>0.75</v>
      </c>
      <c r="I215" s="64">
        <f t="shared" si="27"/>
        <v>0.25</v>
      </c>
      <c r="J215" s="64">
        <f t="shared" si="28"/>
        <v>0.5</v>
      </c>
      <c r="K215" s="64">
        <f t="shared" si="29"/>
        <v>0.25</v>
      </c>
    </row>
    <row r="216" spans="1:11" x14ac:dyDescent="0.5">
      <c r="A216">
        <f t="shared" si="31"/>
        <v>206</v>
      </c>
      <c r="B216" s="215">
        <f t="shared" si="30"/>
        <v>0.5</v>
      </c>
      <c r="C216" s="215">
        <f t="shared" si="32"/>
        <v>0</v>
      </c>
      <c r="D216" s="305">
        <v>1</v>
      </c>
      <c r="E216" s="305">
        <v>1</v>
      </c>
      <c r="F216" s="305">
        <v>1</v>
      </c>
      <c r="G216" s="45">
        <f t="shared" si="25"/>
        <v>1</v>
      </c>
      <c r="H216" s="47">
        <f t="shared" si="26"/>
        <v>0.75</v>
      </c>
      <c r="I216" s="64">
        <f t="shared" si="27"/>
        <v>0.25</v>
      </c>
      <c r="J216" s="64">
        <f t="shared" si="28"/>
        <v>0.5</v>
      </c>
      <c r="K216" s="64">
        <f t="shared" si="29"/>
        <v>0.25</v>
      </c>
    </row>
    <row r="217" spans="1:11" x14ac:dyDescent="0.5">
      <c r="A217">
        <f t="shared" si="31"/>
        <v>207</v>
      </c>
      <c r="B217" s="215">
        <f t="shared" si="30"/>
        <v>0.5</v>
      </c>
      <c r="C217" s="215">
        <f t="shared" si="32"/>
        <v>0</v>
      </c>
      <c r="D217" s="305">
        <v>1</v>
      </c>
      <c r="E217" s="305">
        <v>1</v>
      </c>
      <c r="F217" s="305">
        <v>1</v>
      </c>
      <c r="G217" s="45">
        <f t="shared" si="25"/>
        <v>1</v>
      </c>
      <c r="H217" s="47">
        <f t="shared" si="26"/>
        <v>0.75</v>
      </c>
      <c r="I217" s="64">
        <f t="shared" si="27"/>
        <v>0.25</v>
      </c>
      <c r="J217" s="64">
        <f t="shared" si="28"/>
        <v>0.5</v>
      </c>
      <c r="K217" s="64">
        <f t="shared" si="29"/>
        <v>0.25</v>
      </c>
    </row>
    <row r="218" spans="1:11" x14ac:dyDescent="0.5">
      <c r="A218">
        <f t="shared" si="31"/>
        <v>208</v>
      </c>
      <c r="B218" s="215">
        <f t="shared" si="30"/>
        <v>0.5</v>
      </c>
      <c r="C218" s="215">
        <f t="shared" si="32"/>
        <v>0</v>
      </c>
      <c r="D218" s="305">
        <v>1</v>
      </c>
      <c r="E218" s="305">
        <v>1</v>
      </c>
      <c r="F218" s="305">
        <v>1</v>
      </c>
      <c r="G218" s="45">
        <f t="shared" si="25"/>
        <v>1</v>
      </c>
      <c r="H218" s="47">
        <f t="shared" si="26"/>
        <v>0.75</v>
      </c>
      <c r="I218" s="64">
        <f t="shared" si="27"/>
        <v>0.25</v>
      </c>
      <c r="J218" s="64">
        <f t="shared" si="28"/>
        <v>0.5</v>
      </c>
      <c r="K218" s="64">
        <f t="shared" si="29"/>
        <v>0.25</v>
      </c>
    </row>
    <row r="219" spans="1:11" x14ac:dyDescent="0.5">
      <c r="A219">
        <f t="shared" si="31"/>
        <v>209</v>
      </c>
      <c r="B219" s="215">
        <f t="shared" si="30"/>
        <v>0.5</v>
      </c>
      <c r="C219" s="215">
        <f t="shared" si="32"/>
        <v>0</v>
      </c>
      <c r="D219" s="305">
        <v>1</v>
      </c>
      <c r="E219" s="305">
        <v>1</v>
      </c>
      <c r="F219" s="305">
        <v>1</v>
      </c>
      <c r="G219" s="45">
        <f t="shared" si="25"/>
        <v>1</v>
      </c>
      <c r="H219" s="47">
        <f t="shared" si="26"/>
        <v>0.75</v>
      </c>
      <c r="I219" s="64">
        <f t="shared" si="27"/>
        <v>0.25</v>
      </c>
      <c r="J219" s="64">
        <f t="shared" si="28"/>
        <v>0.5</v>
      </c>
      <c r="K219" s="64">
        <f t="shared" si="29"/>
        <v>0.25</v>
      </c>
    </row>
    <row r="220" spans="1:11" x14ac:dyDescent="0.5">
      <c r="A220">
        <f t="shared" si="31"/>
        <v>210</v>
      </c>
      <c r="B220" s="215">
        <f t="shared" si="30"/>
        <v>0.5</v>
      </c>
      <c r="C220" s="215">
        <f t="shared" si="32"/>
        <v>0</v>
      </c>
      <c r="D220" s="305">
        <v>1</v>
      </c>
      <c r="E220" s="305">
        <v>1</v>
      </c>
      <c r="F220" s="305">
        <v>1</v>
      </c>
      <c r="G220" s="45">
        <f t="shared" si="25"/>
        <v>1</v>
      </c>
      <c r="H220" s="47">
        <f t="shared" si="26"/>
        <v>0.75</v>
      </c>
      <c r="I220" s="64">
        <f t="shared" si="27"/>
        <v>0.25</v>
      </c>
      <c r="J220" s="64">
        <f t="shared" si="28"/>
        <v>0.5</v>
      </c>
      <c r="K220" s="64">
        <f t="shared" si="29"/>
        <v>0.25</v>
      </c>
    </row>
    <row r="221" spans="1:11" x14ac:dyDescent="0.5">
      <c r="A221">
        <f t="shared" si="31"/>
        <v>211</v>
      </c>
      <c r="B221" s="215">
        <f t="shared" si="30"/>
        <v>0.5</v>
      </c>
      <c r="C221" s="215">
        <f t="shared" si="32"/>
        <v>0</v>
      </c>
      <c r="D221" s="305">
        <v>1</v>
      </c>
      <c r="E221" s="305">
        <v>1</v>
      </c>
      <c r="F221" s="305">
        <v>1</v>
      </c>
      <c r="G221" s="45">
        <f t="shared" si="25"/>
        <v>1</v>
      </c>
      <c r="H221" s="47">
        <f t="shared" si="26"/>
        <v>0.75</v>
      </c>
      <c r="I221" s="64">
        <f t="shared" si="27"/>
        <v>0.25</v>
      </c>
      <c r="J221" s="64">
        <f t="shared" si="28"/>
        <v>0.5</v>
      </c>
      <c r="K221" s="64">
        <f t="shared" si="29"/>
        <v>0.25</v>
      </c>
    </row>
    <row r="222" spans="1:11" x14ac:dyDescent="0.5">
      <c r="A222">
        <f t="shared" si="31"/>
        <v>212</v>
      </c>
      <c r="B222" s="215">
        <f t="shared" si="30"/>
        <v>0.5</v>
      </c>
      <c r="C222" s="215">
        <f t="shared" si="32"/>
        <v>0</v>
      </c>
      <c r="D222" s="305">
        <v>1</v>
      </c>
      <c r="E222" s="305">
        <v>1</v>
      </c>
      <c r="F222" s="305">
        <v>1</v>
      </c>
      <c r="G222" s="45">
        <f t="shared" si="25"/>
        <v>1</v>
      </c>
      <c r="H222" s="47">
        <f t="shared" si="26"/>
        <v>0.75</v>
      </c>
      <c r="I222" s="64">
        <f t="shared" si="27"/>
        <v>0.25</v>
      </c>
      <c r="J222" s="64">
        <f t="shared" si="28"/>
        <v>0.5</v>
      </c>
      <c r="K222" s="64">
        <f t="shared" si="29"/>
        <v>0.25</v>
      </c>
    </row>
    <row r="223" spans="1:11" x14ac:dyDescent="0.5">
      <c r="A223">
        <f t="shared" si="31"/>
        <v>213</v>
      </c>
      <c r="B223" s="215">
        <f t="shared" si="30"/>
        <v>0.5</v>
      </c>
      <c r="C223" s="215">
        <f t="shared" si="32"/>
        <v>0</v>
      </c>
      <c r="D223" s="305">
        <v>1</v>
      </c>
      <c r="E223" s="305">
        <v>1</v>
      </c>
      <c r="F223" s="305">
        <v>1</v>
      </c>
      <c r="G223" s="45">
        <f t="shared" si="25"/>
        <v>1</v>
      </c>
      <c r="H223" s="47">
        <f t="shared" si="26"/>
        <v>0.75</v>
      </c>
      <c r="I223" s="64">
        <f t="shared" si="27"/>
        <v>0.25</v>
      </c>
      <c r="J223" s="64">
        <f t="shared" si="28"/>
        <v>0.5</v>
      </c>
      <c r="K223" s="64">
        <f t="shared" si="29"/>
        <v>0.25</v>
      </c>
    </row>
    <row r="224" spans="1:11" x14ac:dyDescent="0.5">
      <c r="A224">
        <f t="shared" si="31"/>
        <v>214</v>
      </c>
      <c r="B224" s="215">
        <f t="shared" si="30"/>
        <v>0.5</v>
      </c>
      <c r="C224" s="215">
        <f t="shared" si="32"/>
        <v>0</v>
      </c>
      <c r="D224" s="305">
        <v>1</v>
      </c>
      <c r="E224" s="305">
        <v>1</v>
      </c>
      <c r="F224" s="305">
        <v>1</v>
      </c>
      <c r="G224" s="45">
        <f t="shared" si="25"/>
        <v>1</v>
      </c>
      <c r="H224" s="47">
        <f t="shared" si="26"/>
        <v>0.75</v>
      </c>
      <c r="I224" s="64">
        <f t="shared" si="27"/>
        <v>0.25</v>
      </c>
      <c r="J224" s="64">
        <f t="shared" si="28"/>
        <v>0.5</v>
      </c>
      <c r="K224" s="64">
        <f t="shared" si="29"/>
        <v>0.25</v>
      </c>
    </row>
    <row r="225" spans="1:11" x14ac:dyDescent="0.5">
      <c r="A225">
        <f t="shared" si="31"/>
        <v>215</v>
      </c>
      <c r="B225" s="215">
        <f t="shared" si="30"/>
        <v>0.5</v>
      </c>
      <c r="C225" s="215">
        <f t="shared" si="32"/>
        <v>0</v>
      </c>
      <c r="D225" s="305">
        <v>1</v>
      </c>
      <c r="E225" s="305">
        <v>1</v>
      </c>
      <c r="F225" s="305">
        <v>1</v>
      </c>
      <c r="G225" s="45">
        <f t="shared" si="25"/>
        <v>1</v>
      </c>
      <c r="H225" s="47">
        <f t="shared" si="26"/>
        <v>0.75</v>
      </c>
      <c r="I225" s="64">
        <f t="shared" si="27"/>
        <v>0.25</v>
      </c>
      <c r="J225" s="64">
        <f t="shared" si="28"/>
        <v>0.5</v>
      </c>
      <c r="K225" s="64">
        <f t="shared" si="29"/>
        <v>0.25</v>
      </c>
    </row>
    <row r="226" spans="1:11" x14ac:dyDescent="0.5">
      <c r="A226">
        <f t="shared" si="31"/>
        <v>216</v>
      </c>
      <c r="B226" s="215">
        <f t="shared" si="30"/>
        <v>0.5</v>
      </c>
      <c r="C226" s="215">
        <f t="shared" si="32"/>
        <v>0</v>
      </c>
      <c r="D226" s="305">
        <v>1</v>
      </c>
      <c r="E226" s="305">
        <v>1</v>
      </c>
      <c r="F226" s="305">
        <v>1</v>
      </c>
      <c r="G226" s="45">
        <f t="shared" si="25"/>
        <v>1</v>
      </c>
      <c r="H226" s="47">
        <f t="shared" si="26"/>
        <v>0.75</v>
      </c>
      <c r="I226" s="64">
        <f t="shared" si="27"/>
        <v>0.25</v>
      </c>
      <c r="J226" s="64">
        <f t="shared" si="28"/>
        <v>0.5</v>
      </c>
      <c r="K226" s="64">
        <f t="shared" si="29"/>
        <v>0.25</v>
      </c>
    </row>
    <row r="227" spans="1:11" x14ac:dyDescent="0.5">
      <c r="A227">
        <f t="shared" si="31"/>
        <v>217</v>
      </c>
      <c r="B227" s="215">
        <f t="shared" si="30"/>
        <v>0.5</v>
      </c>
      <c r="C227" s="215">
        <f t="shared" si="32"/>
        <v>0</v>
      </c>
      <c r="D227" s="305">
        <v>1</v>
      </c>
      <c r="E227" s="305">
        <v>1</v>
      </c>
      <c r="F227" s="305">
        <v>1</v>
      </c>
      <c r="G227" s="45">
        <f t="shared" si="25"/>
        <v>1</v>
      </c>
      <c r="H227" s="47">
        <f t="shared" si="26"/>
        <v>0.75</v>
      </c>
      <c r="I227" s="64">
        <f t="shared" si="27"/>
        <v>0.25</v>
      </c>
      <c r="J227" s="64">
        <f t="shared" si="28"/>
        <v>0.5</v>
      </c>
      <c r="K227" s="64">
        <f t="shared" si="29"/>
        <v>0.25</v>
      </c>
    </row>
    <row r="228" spans="1:11" x14ac:dyDescent="0.5">
      <c r="A228">
        <f t="shared" si="31"/>
        <v>218</v>
      </c>
      <c r="B228" s="215">
        <f t="shared" si="30"/>
        <v>0.5</v>
      </c>
      <c r="C228" s="215">
        <f t="shared" si="32"/>
        <v>0</v>
      </c>
      <c r="D228" s="305">
        <v>1</v>
      </c>
      <c r="E228" s="305">
        <v>1</v>
      </c>
      <c r="F228" s="305">
        <v>1</v>
      </c>
      <c r="G228" s="45">
        <f t="shared" si="25"/>
        <v>1</v>
      </c>
      <c r="H228" s="47">
        <f t="shared" si="26"/>
        <v>0.75</v>
      </c>
      <c r="I228" s="64">
        <f t="shared" si="27"/>
        <v>0.25</v>
      </c>
      <c r="J228" s="64">
        <f t="shared" si="28"/>
        <v>0.5</v>
      </c>
      <c r="K228" s="64">
        <f t="shared" si="29"/>
        <v>0.25</v>
      </c>
    </row>
    <row r="229" spans="1:11" x14ac:dyDescent="0.5">
      <c r="A229">
        <f t="shared" si="31"/>
        <v>219</v>
      </c>
      <c r="B229" s="215">
        <f t="shared" si="30"/>
        <v>0.5</v>
      </c>
      <c r="C229" s="215">
        <f t="shared" si="32"/>
        <v>0</v>
      </c>
      <c r="D229" s="305">
        <v>1</v>
      </c>
      <c r="E229" s="305">
        <v>1</v>
      </c>
      <c r="F229" s="305">
        <v>1</v>
      </c>
      <c r="G229" s="45">
        <f t="shared" si="25"/>
        <v>1</v>
      </c>
      <c r="H229" s="47">
        <f t="shared" si="26"/>
        <v>0.75</v>
      </c>
      <c r="I229" s="64">
        <f t="shared" si="27"/>
        <v>0.25</v>
      </c>
      <c r="J229" s="64">
        <f t="shared" si="28"/>
        <v>0.5</v>
      </c>
      <c r="K229" s="64">
        <f t="shared" si="29"/>
        <v>0.25</v>
      </c>
    </row>
    <row r="230" spans="1:11" x14ac:dyDescent="0.5">
      <c r="A230">
        <f t="shared" si="31"/>
        <v>220</v>
      </c>
      <c r="B230" s="215">
        <f t="shared" si="30"/>
        <v>0.5</v>
      </c>
      <c r="C230" s="215">
        <f t="shared" si="32"/>
        <v>0</v>
      </c>
      <c r="D230" s="305">
        <v>1</v>
      </c>
      <c r="E230" s="305">
        <v>1</v>
      </c>
      <c r="F230" s="305">
        <v>1</v>
      </c>
      <c r="G230" s="45">
        <f t="shared" si="25"/>
        <v>1</v>
      </c>
      <c r="H230" s="47">
        <f t="shared" si="26"/>
        <v>0.75</v>
      </c>
      <c r="I230" s="64">
        <f t="shared" si="27"/>
        <v>0.25</v>
      </c>
      <c r="J230" s="64">
        <f t="shared" si="28"/>
        <v>0.5</v>
      </c>
      <c r="K230" s="64">
        <f t="shared" si="29"/>
        <v>0.25</v>
      </c>
    </row>
    <row r="231" spans="1:11" x14ac:dyDescent="0.5">
      <c r="A231">
        <f t="shared" si="31"/>
        <v>221</v>
      </c>
      <c r="B231" s="215">
        <f t="shared" si="30"/>
        <v>0.5</v>
      </c>
      <c r="C231" s="215">
        <f t="shared" si="32"/>
        <v>0</v>
      </c>
      <c r="D231" s="305">
        <v>1</v>
      </c>
      <c r="E231" s="305">
        <v>1</v>
      </c>
      <c r="F231" s="305">
        <v>1</v>
      </c>
      <c r="G231" s="45">
        <f t="shared" si="25"/>
        <v>1</v>
      </c>
      <c r="H231" s="47">
        <f t="shared" si="26"/>
        <v>0.75</v>
      </c>
      <c r="I231" s="64">
        <f t="shared" si="27"/>
        <v>0.25</v>
      </c>
      <c r="J231" s="64">
        <f t="shared" si="28"/>
        <v>0.5</v>
      </c>
      <c r="K231" s="64">
        <f t="shared" si="29"/>
        <v>0.25</v>
      </c>
    </row>
    <row r="232" spans="1:11" x14ac:dyDescent="0.5">
      <c r="A232">
        <f t="shared" si="31"/>
        <v>222</v>
      </c>
      <c r="B232" s="215">
        <f t="shared" si="30"/>
        <v>0.5</v>
      </c>
      <c r="C232" s="215">
        <f t="shared" si="32"/>
        <v>0</v>
      </c>
      <c r="D232" s="305">
        <v>1</v>
      </c>
      <c r="E232" s="305">
        <v>1</v>
      </c>
      <c r="F232" s="305">
        <v>1</v>
      </c>
      <c r="G232" s="45">
        <f t="shared" si="25"/>
        <v>1</v>
      </c>
      <c r="H232" s="47">
        <f t="shared" si="26"/>
        <v>0.75</v>
      </c>
      <c r="I232" s="64">
        <f t="shared" si="27"/>
        <v>0.25</v>
      </c>
      <c r="J232" s="64">
        <f t="shared" si="28"/>
        <v>0.5</v>
      </c>
      <c r="K232" s="64">
        <f t="shared" si="29"/>
        <v>0.25</v>
      </c>
    </row>
    <row r="233" spans="1:11" x14ac:dyDescent="0.5">
      <c r="A233">
        <f t="shared" si="31"/>
        <v>223</v>
      </c>
      <c r="B233" s="215">
        <f t="shared" si="30"/>
        <v>0.5</v>
      </c>
      <c r="C233" s="215">
        <f t="shared" si="32"/>
        <v>0</v>
      </c>
      <c r="D233" s="305">
        <v>1</v>
      </c>
      <c r="E233" s="305">
        <v>1</v>
      </c>
      <c r="F233" s="305">
        <v>1</v>
      </c>
      <c r="G233" s="45">
        <f t="shared" si="25"/>
        <v>1</v>
      </c>
      <c r="H233" s="47">
        <f t="shared" si="26"/>
        <v>0.75</v>
      </c>
      <c r="I233" s="64">
        <f t="shared" si="27"/>
        <v>0.25</v>
      </c>
      <c r="J233" s="64">
        <f t="shared" si="28"/>
        <v>0.5</v>
      </c>
      <c r="K233" s="64">
        <f t="shared" si="29"/>
        <v>0.25</v>
      </c>
    </row>
    <row r="234" spans="1:11" x14ac:dyDescent="0.5">
      <c r="A234">
        <f t="shared" si="31"/>
        <v>224</v>
      </c>
      <c r="B234" s="215">
        <f t="shared" si="30"/>
        <v>0.5</v>
      </c>
      <c r="C234" s="215">
        <f t="shared" si="32"/>
        <v>0</v>
      </c>
      <c r="D234" s="305">
        <v>1</v>
      </c>
      <c r="E234" s="305">
        <v>1</v>
      </c>
      <c r="F234" s="305">
        <v>1</v>
      </c>
      <c r="G234" s="45">
        <f t="shared" si="25"/>
        <v>1</v>
      </c>
      <c r="H234" s="47">
        <f t="shared" si="26"/>
        <v>0.75</v>
      </c>
      <c r="I234" s="64">
        <f t="shared" si="27"/>
        <v>0.25</v>
      </c>
      <c r="J234" s="64">
        <f t="shared" si="28"/>
        <v>0.5</v>
      </c>
      <c r="K234" s="64">
        <f t="shared" si="29"/>
        <v>0.25</v>
      </c>
    </row>
    <row r="235" spans="1:11" x14ac:dyDescent="0.5">
      <c r="A235">
        <f t="shared" si="31"/>
        <v>225</v>
      </c>
      <c r="B235" s="215">
        <f t="shared" si="30"/>
        <v>0.5</v>
      </c>
      <c r="C235" s="215">
        <f t="shared" si="32"/>
        <v>0</v>
      </c>
      <c r="D235" s="305">
        <v>1</v>
      </c>
      <c r="E235" s="305">
        <v>1</v>
      </c>
      <c r="F235" s="305">
        <v>1</v>
      </c>
      <c r="G235" s="45">
        <f t="shared" si="25"/>
        <v>1</v>
      </c>
      <c r="H235" s="47">
        <f t="shared" si="26"/>
        <v>0.75</v>
      </c>
      <c r="I235" s="64">
        <f t="shared" si="27"/>
        <v>0.25</v>
      </c>
      <c r="J235" s="64">
        <f t="shared" si="28"/>
        <v>0.5</v>
      </c>
      <c r="K235" s="64">
        <f t="shared" si="29"/>
        <v>0.25</v>
      </c>
    </row>
    <row r="236" spans="1:11" x14ac:dyDescent="0.5">
      <c r="A236">
        <f t="shared" si="31"/>
        <v>226</v>
      </c>
      <c r="B236" s="215">
        <f t="shared" si="30"/>
        <v>0.5</v>
      </c>
      <c r="C236" s="215">
        <f t="shared" si="32"/>
        <v>0</v>
      </c>
      <c r="D236" s="305">
        <v>1</v>
      </c>
      <c r="E236" s="305">
        <v>1</v>
      </c>
      <c r="F236" s="305">
        <v>1</v>
      </c>
      <c r="G236" s="45">
        <f t="shared" si="25"/>
        <v>1</v>
      </c>
      <c r="H236" s="47">
        <f t="shared" si="26"/>
        <v>0.75</v>
      </c>
      <c r="I236" s="64">
        <f t="shared" si="27"/>
        <v>0.25</v>
      </c>
      <c r="J236" s="64">
        <f t="shared" si="28"/>
        <v>0.5</v>
      </c>
      <c r="K236" s="64">
        <f t="shared" si="29"/>
        <v>0.25</v>
      </c>
    </row>
    <row r="237" spans="1:11" x14ac:dyDescent="0.5">
      <c r="A237">
        <f t="shared" si="31"/>
        <v>227</v>
      </c>
      <c r="B237" s="215">
        <f t="shared" si="30"/>
        <v>0.5</v>
      </c>
      <c r="C237" s="215">
        <f t="shared" si="32"/>
        <v>0</v>
      </c>
      <c r="D237" s="305">
        <v>1</v>
      </c>
      <c r="E237" s="305">
        <v>1</v>
      </c>
      <c r="F237" s="305">
        <v>1</v>
      </c>
      <c r="G237" s="45">
        <f t="shared" si="25"/>
        <v>1</v>
      </c>
      <c r="H237" s="47">
        <f t="shared" si="26"/>
        <v>0.75</v>
      </c>
      <c r="I237" s="64">
        <f t="shared" si="27"/>
        <v>0.25</v>
      </c>
      <c r="J237" s="64">
        <f t="shared" si="28"/>
        <v>0.5</v>
      </c>
      <c r="K237" s="64">
        <f t="shared" si="29"/>
        <v>0.25</v>
      </c>
    </row>
    <row r="238" spans="1:11" x14ac:dyDescent="0.5">
      <c r="A238">
        <f t="shared" si="31"/>
        <v>228</v>
      </c>
      <c r="B238" s="215">
        <f t="shared" si="30"/>
        <v>0.5</v>
      </c>
      <c r="C238" s="215">
        <f t="shared" si="32"/>
        <v>0</v>
      </c>
      <c r="D238" s="305">
        <v>1</v>
      </c>
      <c r="E238" s="305">
        <v>1</v>
      </c>
      <c r="F238" s="305">
        <v>1</v>
      </c>
      <c r="G238" s="45">
        <f t="shared" si="25"/>
        <v>1</v>
      </c>
      <c r="H238" s="47">
        <f t="shared" si="26"/>
        <v>0.75</v>
      </c>
      <c r="I238" s="64">
        <f t="shared" si="27"/>
        <v>0.25</v>
      </c>
      <c r="J238" s="64">
        <f t="shared" si="28"/>
        <v>0.5</v>
      </c>
      <c r="K238" s="64">
        <f t="shared" si="29"/>
        <v>0.25</v>
      </c>
    </row>
    <row r="239" spans="1:11" x14ac:dyDescent="0.5">
      <c r="A239">
        <f t="shared" si="31"/>
        <v>229</v>
      </c>
      <c r="B239" s="215">
        <f t="shared" si="30"/>
        <v>0.5</v>
      </c>
      <c r="C239" s="215">
        <f t="shared" si="32"/>
        <v>0</v>
      </c>
      <c r="D239" s="305">
        <v>1</v>
      </c>
      <c r="E239" s="305">
        <v>1</v>
      </c>
      <c r="F239" s="305">
        <v>1</v>
      </c>
      <c r="G239" s="45">
        <f t="shared" si="25"/>
        <v>1</v>
      </c>
      <c r="H239" s="47">
        <f t="shared" si="26"/>
        <v>0.75</v>
      </c>
      <c r="I239" s="64">
        <f t="shared" si="27"/>
        <v>0.25</v>
      </c>
      <c r="J239" s="64">
        <f t="shared" si="28"/>
        <v>0.5</v>
      </c>
      <c r="K239" s="64">
        <f t="shared" si="29"/>
        <v>0.25</v>
      </c>
    </row>
    <row r="240" spans="1:11" x14ac:dyDescent="0.5">
      <c r="A240">
        <f t="shared" si="31"/>
        <v>230</v>
      </c>
      <c r="B240" s="215">
        <f t="shared" si="30"/>
        <v>0.5</v>
      </c>
      <c r="C240" s="215">
        <f t="shared" si="32"/>
        <v>0</v>
      </c>
      <c r="D240" s="305">
        <v>1</v>
      </c>
      <c r="E240" s="305">
        <v>1</v>
      </c>
      <c r="F240" s="305">
        <v>1</v>
      </c>
      <c r="G240" s="45">
        <f t="shared" si="25"/>
        <v>1</v>
      </c>
      <c r="H240" s="47">
        <f t="shared" si="26"/>
        <v>0.75</v>
      </c>
      <c r="I240" s="64">
        <f t="shared" si="27"/>
        <v>0.25</v>
      </c>
      <c r="J240" s="64">
        <f t="shared" si="28"/>
        <v>0.5</v>
      </c>
      <c r="K240" s="64">
        <f t="shared" si="29"/>
        <v>0.25</v>
      </c>
    </row>
    <row r="241" spans="1:11" x14ac:dyDescent="0.5">
      <c r="A241">
        <f t="shared" si="31"/>
        <v>231</v>
      </c>
      <c r="B241" s="215">
        <f t="shared" si="30"/>
        <v>0.5</v>
      </c>
      <c r="C241" s="215">
        <f t="shared" si="32"/>
        <v>0</v>
      </c>
      <c r="D241" s="305">
        <v>1</v>
      </c>
      <c r="E241" s="305">
        <v>1</v>
      </c>
      <c r="F241" s="305">
        <v>1</v>
      </c>
      <c r="G241" s="45">
        <f t="shared" si="25"/>
        <v>1</v>
      </c>
      <c r="H241" s="47">
        <f t="shared" si="26"/>
        <v>0.75</v>
      </c>
      <c r="I241" s="64">
        <f t="shared" si="27"/>
        <v>0.25</v>
      </c>
      <c r="J241" s="64">
        <f t="shared" si="28"/>
        <v>0.5</v>
      </c>
      <c r="K241" s="64">
        <f t="shared" si="29"/>
        <v>0.25</v>
      </c>
    </row>
    <row r="242" spans="1:11" x14ac:dyDescent="0.5">
      <c r="A242">
        <f t="shared" si="31"/>
        <v>232</v>
      </c>
      <c r="B242" s="215">
        <f t="shared" si="30"/>
        <v>0.5</v>
      </c>
      <c r="C242" s="215">
        <f t="shared" si="32"/>
        <v>0</v>
      </c>
      <c r="D242" s="305">
        <v>1</v>
      </c>
      <c r="E242" s="305">
        <v>1</v>
      </c>
      <c r="F242" s="305">
        <v>1</v>
      </c>
      <c r="G242" s="45">
        <f t="shared" si="25"/>
        <v>1</v>
      </c>
      <c r="H242" s="47">
        <f t="shared" si="26"/>
        <v>0.75</v>
      </c>
      <c r="I242" s="64">
        <f t="shared" si="27"/>
        <v>0.25</v>
      </c>
      <c r="J242" s="64">
        <f t="shared" si="28"/>
        <v>0.5</v>
      </c>
      <c r="K242" s="64">
        <f t="shared" si="29"/>
        <v>0.25</v>
      </c>
    </row>
    <row r="243" spans="1:11" x14ac:dyDescent="0.5">
      <c r="A243">
        <f t="shared" si="31"/>
        <v>233</v>
      </c>
      <c r="B243" s="215">
        <f t="shared" si="30"/>
        <v>0.5</v>
      </c>
      <c r="C243" s="215">
        <f t="shared" si="32"/>
        <v>0</v>
      </c>
      <c r="D243" s="305">
        <v>1</v>
      </c>
      <c r="E243" s="305">
        <v>1</v>
      </c>
      <c r="F243" s="305">
        <v>1</v>
      </c>
      <c r="G243" s="45">
        <f t="shared" si="25"/>
        <v>1</v>
      </c>
      <c r="H243" s="47">
        <f t="shared" si="26"/>
        <v>0.75</v>
      </c>
      <c r="I243" s="64">
        <f t="shared" si="27"/>
        <v>0.25</v>
      </c>
      <c r="J243" s="64">
        <f t="shared" si="28"/>
        <v>0.5</v>
      </c>
      <c r="K243" s="64">
        <f t="shared" si="29"/>
        <v>0.25</v>
      </c>
    </row>
    <row r="244" spans="1:11" x14ac:dyDescent="0.5">
      <c r="A244">
        <f t="shared" si="31"/>
        <v>234</v>
      </c>
      <c r="B244" s="215">
        <f t="shared" si="30"/>
        <v>0.5</v>
      </c>
      <c r="C244" s="215">
        <f t="shared" si="32"/>
        <v>0</v>
      </c>
      <c r="D244" s="305">
        <v>1</v>
      </c>
      <c r="E244" s="305">
        <v>1</v>
      </c>
      <c r="F244" s="305">
        <v>1</v>
      </c>
      <c r="G244" s="45">
        <f t="shared" si="25"/>
        <v>1</v>
      </c>
      <c r="H244" s="47">
        <f t="shared" si="26"/>
        <v>0.75</v>
      </c>
      <c r="I244" s="64">
        <f t="shared" si="27"/>
        <v>0.25</v>
      </c>
      <c r="J244" s="64">
        <f t="shared" si="28"/>
        <v>0.5</v>
      </c>
      <c r="K244" s="64">
        <f t="shared" si="29"/>
        <v>0.25</v>
      </c>
    </row>
    <row r="245" spans="1:11" x14ac:dyDescent="0.5">
      <c r="A245">
        <f t="shared" si="31"/>
        <v>235</v>
      </c>
      <c r="B245" s="215">
        <f t="shared" si="30"/>
        <v>0.5</v>
      </c>
      <c r="C245" s="215">
        <f t="shared" si="32"/>
        <v>0</v>
      </c>
      <c r="D245" s="305">
        <v>1</v>
      </c>
      <c r="E245" s="305">
        <v>1</v>
      </c>
      <c r="F245" s="305">
        <v>1</v>
      </c>
      <c r="G245" s="45">
        <f t="shared" si="25"/>
        <v>1</v>
      </c>
      <c r="H245" s="47">
        <f t="shared" si="26"/>
        <v>0.75</v>
      </c>
      <c r="I245" s="64">
        <f t="shared" si="27"/>
        <v>0.25</v>
      </c>
      <c r="J245" s="64">
        <f t="shared" si="28"/>
        <v>0.5</v>
      </c>
      <c r="K245" s="64">
        <f t="shared" si="29"/>
        <v>0.25</v>
      </c>
    </row>
    <row r="246" spans="1:11" x14ac:dyDescent="0.5">
      <c r="A246">
        <f t="shared" si="31"/>
        <v>236</v>
      </c>
      <c r="B246" s="215">
        <f t="shared" si="30"/>
        <v>0.5</v>
      </c>
      <c r="C246" s="215">
        <f t="shared" si="32"/>
        <v>0</v>
      </c>
      <c r="D246" s="305">
        <v>1</v>
      </c>
      <c r="E246" s="305">
        <v>1</v>
      </c>
      <c r="F246" s="305">
        <v>1</v>
      </c>
      <c r="G246" s="45">
        <f t="shared" si="25"/>
        <v>1</v>
      </c>
      <c r="H246" s="47">
        <f t="shared" si="26"/>
        <v>0.75</v>
      </c>
      <c r="I246" s="64">
        <f t="shared" si="27"/>
        <v>0.25</v>
      </c>
      <c r="J246" s="64">
        <f t="shared" si="28"/>
        <v>0.5</v>
      </c>
      <c r="K246" s="64">
        <f t="shared" si="29"/>
        <v>0.25</v>
      </c>
    </row>
    <row r="247" spans="1:11" x14ac:dyDescent="0.5">
      <c r="A247">
        <f t="shared" si="31"/>
        <v>237</v>
      </c>
      <c r="B247" s="215">
        <f t="shared" si="30"/>
        <v>0.5</v>
      </c>
      <c r="C247" s="215">
        <f t="shared" si="32"/>
        <v>0</v>
      </c>
      <c r="D247" s="305">
        <v>1</v>
      </c>
      <c r="E247" s="305">
        <v>1</v>
      </c>
      <c r="F247" s="305">
        <v>1</v>
      </c>
      <c r="G247" s="45">
        <f t="shared" si="25"/>
        <v>1</v>
      </c>
      <c r="H247" s="47">
        <f t="shared" si="26"/>
        <v>0.75</v>
      </c>
      <c r="I247" s="64">
        <f t="shared" si="27"/>
        <v>0.25</v>
      </c>
      <c r="J247" s="64">
        <f t="shared" si="28"/>
        <v>0.5</v>
      </c>
      <c r="K247" s="64">
        <f t="shared" si="29"/>
        <v>0.25</v>
      </c>
    </row>
    <row r="248" spans="1:11" x14ac:dyDescent="0.5">
      <c r="A248">
        <f t="shared" si="31"/>
        <v>238</v>
      </c>
      <c r="B248" s="215">
        <f t="shared" si="30"/>
        <v>0.5</v>
      </c>
      <c r="C248" s="215">
        <f t="shared" si="32"/>
        <v>0</v>
      </c>
      <c r="D248" s="305">
        <v>1</v>
      </c>
      <c r="E248" s="305">
        <v>1</v>
      </c>
      <c r="F248" s="305">
        <v>1</v>
      </c>
      <c r="G248" s="45">
        <f t="shared" si="25"/>
        <v>1</v>
      </c>
      <c r="H248" s="47">
        <f t="shared" si="26"/>
        <v>0.75</v>
      </c>
      <c r="I248" s="64">
        <f t="shared" si="27"/>
        <v>0.25</v>
      </c>
      <c r="J248" s="64">
        <f t="shared" si="28"/>
        <v>0.5</v>
      </c>
      <c r="K248" s="64">
        <f t="shared" si="29"/>
        <v>0.25</v>
      </c>
    </row>
    <row r="249" spans="1:11" x14ac:dyDescent="0.5">
      <c r="A249">
        <f t="shared" si="31"/>
        <v>239</v>
      </c>
      <c r="B249" s="215">
        <f t="shared" si="30"/>
        <v>0.5</v>
      </c>
      <c r="C249" s="215">
        <f t="shared" si="32"/>
        <v>0</v>
      </c>
      <c r="D249" s="305">
        <v>1</v>
      </c>
      <c r="E249" s="305">
        <v>1</v>
      </c>
      <c r="F249" s="305">
        <v>1</v>
      </c>
      <c r="G249" s="45">
        <f t="shared" si="25"/>
        <v>1</v>
      </c>
      <c r="H249" s="47">
        <f t="shared" si="26"/>
        <v>0.75</v>
      </c>
      <c r="I249" s="64">
        <f t="shared" si="27"/>
        <v>0.25</v>
      </c>
      <c r="J249" s="64">
        <f t="shared" si="28"/>
        <v>0.5</v>
      </c>
      <c r="K249" s="64">
        <f t="shared" si="29"/>
        <v>0.25</v>
      </c>
    </row>
    <row r="250" spans="1:11" x14ac:dyDescent="0.5">
      <c r="A250">
        <f t="shared" si="31"/>
        <v>240</v>
      </c>
      <c r="B250" s="215">
        <f t="shared" si="30"/>
        <v>0.5</v>
      </c>
      <c r="C250" s="215">
        <f t="shared" si="32"/>
        <v>0</v>
      </c>
      <c r="D250" s="305">
        <v>1</v>
      </c>
      <c r="E250" s="305">
        <v>1</v>
      </c>
      <c r="F250" s="305">
        <v>1</v>
      </c>
      <c r="G250" s="45">
        <f t="shared" si="25"/>
        <v>1</v>
      </c>
      <c r="H250" s="47">
        <f t="shared" si="26"/>
        <v>0.75</v>
      </c>
      <c r="I250" s="64">
        <f t="shared" si="27"/>
        <v>0.25</v>
      </c>
      <c r="J250" s="64">
        <f t="shared" si="28"/>
        <v>0.5</v>
      </c>
      <c r="K250" s="64">
        <f t="shared" si="29"/>
        <v>0.25</v>
      </c>
    </row>
    <row r="251" spans="1:11" x14ac:dyDescent="0.5">
      <c r="A251">
        <f t="shared" si="31"/>
        <v>241</v>
      </c>
      <c r="B251" s="215">
        <f t="shared" si="30"/>
        <v>0.5</v>
      </c>
      <c r="C251" s="215">
        <f t="shared" si="32"/>
        <v>0</v>
      </c>
      <c r="D251" s="305">
        <v>1</v>
      </c>
      <c r="E251" s="305">
        <v>1</v>
      </c>
      <c r="F251" s="305">
        <v>1</v>
      </c>
      <c r="G251" s="45">
        <f t="shared" si="25"/>
        <v>1</v>
      </c>
      <c r="H251" s="47">
        <f t="shared" si="26"/>
        <v>0.75</v>
      </c>
      <c r="I251" s="64">
        <f t="shared" si="27"/>
        <v>0.25</v>
      </c>
      <c r="J251" s="64">
        <f t="shared" si="28"/>
        <v>0.5</v>
      </c>
      <c r="K251" s="64">
        <f t="shared" si="29"/>
        <v>0.25</v>
      </c>
    </row>
    <row r="252" spans="1:11" x14ac:dyDescent="0.5">
      <c r="A252">
        <f t="shared" si="31"/>
        <v>242</v>
      </c>
      <c r="B252" s="215">
        <f t="shared" si="30"/>
        <v>0.5</v>
      </c>
      <c r="C252" s="215">
        <f t="shared" si="32"/>
        <v>0</v>
      </c>
      <c r="D252" s="305">
        <v>1</v>
      </c>
      <c r="E252" s="305">
        <v>1</v>
      </c>
      <c r="F252" s="305">
        <v>1</v>
      </c>
      <c r="G252" s="45">
        <f t="shared" si="25"/>
        <v>1</v>
      </c>
      <c r="H252" s="47">
        <f t="shared" si="26"/>
        <v>0.75</v>
      </c>
      <c r="I252" s="64">
        <f t="shared" si="27"/>
        <v>0.25</v>
      </c>
      <c r="J252" s="64">
        <f t="shared" si="28"/>
        <v>0.5</v>
      </c>
      <c r="K252" s="64">
        <f t="shared" si="29"/>
        <v>0.25</v>
      </c>
    </row>
    <row r="253" spans="1:11" x14ac:dyDescent="0.5">
      <c r="A253">
        <f t="shared" si="31"/>
        <v>243</v>
      </c>
      <c r="B253" s="215">
        <f t="shared" si="30"/>
        <v>0.5</v>
      </c>
      <c r="C253" s="215">
        <f t="shared" si="32"/>
        <v>0</v>
      </c>
      <c r="D253" s="305">
        <v>1</v>
      </c>
      <c r="E253" s="305">
        <v>1</v>
      </c>
      <c r="F253" s="305">
        <v>1</v>
      </c>
      <c r="G253" s="45">
        <f t="shared" si="25"/>
        <v>1</v>
      </c>
      <c r="H253" s="47">
        <f t="shared" si="26"/>
        <v>0.75</v>
      </c>
      <c r="I253" s="64">
        <f t="shared" si="27"/>
        <v>0.25</v>
      </c>
      <c r="J253" s="64">
        <f t="shared" si="28"/>
        <v>0.5</v>
      </c>
      <c r="K253" s="64">
        <f t="shared" si="29"/>
        <v>0.25</v>
      </c>
    </row>
    <row r="254" spans="1:11" x14ac:dyDescent="0.5">
      <c r="A254">
        <f t="shared" si="31"/>
        <v>244</v>
      </c>
      <c r="B254" s="215">
        <f t="shared" si="30"/>
        <v>0.5</v>
      </c>
      <c r="C254" s="215">
        <f t="shared" si="32"/>
        <v>0</v>
      </c>
      <c r="D254" s="305">
        <v>1</v>
      </c>
      <c r="E254" s="305">
        <v>1</v>
      </c>
      <c r="F254" s="305">
        <v>1</v>
      </c>
      <c r="G254" s="45">
        <f t="shared" si="25"/>
        <v>1</v>
      </c>
      <c r="H254" s="47">
        <f t="shared" si="26"/>
        <v>0.75</v>
      </c>
      <c r="I254" s="64">
        <f t="shared" si="27"/>
        <v>0.25</v>
      </c>
      <c r="J254" s="64">
        <f t="shared" si="28"/>
        <v>0.5</v>
      </c>
      <c r="K254" s="64">
        <f t="shared" si="29"/>
        <v>0.25</v>
      </c>
    </row>
    <row r="255" spans="1:11" x14ac:dyDescent="0.5">
      <c r="A255">
        <f t="shared" si="31"/>
        <v>245</v>
      </c>
      <c r="B255" s="215">
        <f t="shared" si="30"/>
        <v>0.5</v>
      </c>
      <c r="C255" s="215">
        <f t="shared" si="32"/>
        <v>0</v>
      </c>
      <c r="D255" s="305">
        <v>1</v>
      </c>
      <c r="E255" s="305">
        <v>1</v>
      </c>
      <c r="F255" s="305">
        <v>1</v>
      </c>
      <c r="G255" s="45">
        <f t="shared" si="25"/>
        <v>1</v>
      </c>
      <c r="H255" s="47">
        <f t="shared" si="26"/>
        <v>0.75</v>
      </c>
      <c r="I255" s="64">
        <f t="shared" si="27"/>
        <v>0.25</v>
      </c>
      <c r="J255" s="64">
        <f t="shared" si="28"/>
        <v>0.5</v>
      </c>
      <c r="K255" s="64">
        <f t="shared" si="29"/>
        <v>0.25</v>
      </c>
    </row>
    <row r="256" spans="1:11" x14ac:dyDescent="0.5">
      <c r="A256">
        <f t="shared" si="31"/>
        <v>246</v>
      </c>
      <c r="B256" s="215">
        <f t="shared" si="30"/>
        <v>0.5</v>
      </c>
      <c r="C256" s="215">
        <f t="shared" si="32"/>
        <v>0</v>
      </c>
      <c r="D256" s="305">
        <v>1</v>
      </c>
      <c r="E256" s="305">
        <v>1</v>
      </c>
      <c r="F256" s="305">
        <v>1</v>
      </c>
      <c r="G256" s="45">
        <f t="shared" si="25"/>
        <v>1</v>
      </c>
      <c r="H256" s="47">
        <f t="shared" si="26"/>
        <v>0.75</v>
      </c>
      <c r="I256" s="64">
        <f t="shared" si="27"/>
        <v>0.25</v>
      </c>
      <c r="J256" s="64">
        <f t="shared" si="28"/>
        <v>0.5</v>
      </c>
      <c r="K256" s="64">
        <f t="shared" si="29"/>
        <v>0.25</v>
      </c>
    </row>
    <row r="257" spans="1:18" x14ac:dyDescent="0.5">
      <c r="A257">
        <f t="shared" si="31"/>
        <v>247</v>
      </c>
      <c r="B257" s="215">
        <f t="shared" si="30"/>
        <v>0.5</v>
      </c>
      <c r="C257" s="215">
        <f t="shared" si="32"/>
        <v>0</v>
      </c>
      <c r="D257" s="305">
        <v>1</v>
      </c>
      <c r="E257" s="305">
        <v>1</v>
      </c>
      <c r="F257" s="305">
        <v>1</v>
      </c>
      <c r="G257" s="45">
        <f t="shared" si="25"/>
        <v>1</v>
      </c>
      <c r="H257" s="47">
        <f t="shared" si="26"/>
        <v>0.75</v>
      </c>
      <c r="I257" s="64">
        <f t="shared" si="27"/>
        <v>0.25</v>
      </c>
      <c r="J257" s="64">
        <f t="shared" si="28"/>
        <v>0.5</v>
      </c>
      <c r="K257" s="64">
        <f t="shared" si="29"/>
        <v>0.25</v>
      </c>
    </row>
    <row r="258" spans="1:18" x14ac:dyDescent="0.5">
      <c r="A258">
        <f t="shared" si="31"/>
        <v>248</v>
      </c>
      <c r="B258" s="215">
        <f t="shared" si="30"/>
        <v>0.5</v>
      </c>
      <c r="C258" s="215">
        <f t="shared" si="32"/>
        <v>0</v>
      </c>
      <c r="D258" s="305">
        <v>1</v>
      </c>
      <c r="E258" s="305">
        <v>1</v>
      </c>
      <c r="F258" s="305">
        <v>1</v>
      </c>
      <c r="G258" s="45">
        <f t="shared" si="25"/>
        <v>1</v>
      </c>
      <c r="H258" s="47">
        <f t="shared" si="26"/>
        <v>0.75</v>
      </c>
      <c r="I258" s="64">
        <f t="shared" si="27"/>
        <v>0.25</v>
      </c>
      <c r="J258" s="64">
        <f t="shared" si="28"/>
        <v>0.5</v>
      </c>
      <c r="K258" s="64">
        <f t="shared" si="29"/>
        <v>0.25</v>
      </c>
    </row>
    <row r="259" spans="1:18" x14ac:dyDescent="0.5">
      <c r="A259">
        <f t="shared" si="31"/>
        <v>249</v>
      </c>
      <c r="B259" s="215">
        <f t="shared" si="30"/>
        <v>0.5</v>
      </c>
      <c r="C259" s="215">
        <f t="shared" si="32"/>
        <v>0</v>
      </c>
      <c r="D259" s="305">
        <v>1</v>
      </c>
      <c r="E259" s="305">
        <v>1</v>
      </c>
      <c r="F259" s="305">
        <v>1</v>
      </c>
      <c r="G259" s="45">
        <f t="shared" si="25"/>
        <v>1</v>
      </c>
      <c r="H259" s="47">
        <f t="shared" si="26"/>
        <v>0.75</v>
      </c>
      <c r="I259" s="64">
        <f t="shared" si="27"/>
        <v>0.25</v>
      </c>
      <c r="J259" s="64">
        <f t="shared" si="28"/>
        <v>0.5</v>
      </c>
      <c r="K259" s="64">
        <f t="shared" si="29"/>
        <v>0.25</v>
      </c>
    </row>
    <row r="260" spans="1:18" x14ac:dyDescent="0.5">
      <c r="A260">
        <f t="shared" si="31"/>
        <v>250</v>
      </c>
      <c r="B260" s="215">
        <f t="shared" si="30"/>
        <v>0.5</v>
      </c>
      <c r="C260" s="215">
        <f t="shared" si="32"/>
        <v>0</v>
      </c>
      <c r="D260" s="305">
        <v>1</v>
      </c>
      <c r="E260" s="305">
        <v>1</v>
      </c>
      <c r="F260" s="305">
        <v>1</v>
      </c>
      <c r="G260" s="45">
        <f t="shared" si="25"/>
        <v>1</v>
      </c>
      <c r="H260" s="47">
        <f t="shared" si="26"/>
        <v>0.75</v>
      </c>
      <c r="I260" s="64">
        <f t="shared" si="27"/>
        <v>0.25</v>
      </c>
      <c r="J260" s="64">
        <f t="shared" si="28"/>
        <v>0.5</v>
      </c>
      <c r="K260" s="64">
        <f t="shared" si="29"/>
        <v>0.25</v>
      </c>
    </row>
    <row r="261" spans="1:18" x14ac:dyDescent="0.5">
      <c r="D261" s="305">
        <v>1</v>
      </c>
      <c r="E261" s="305">
        <v>1</v>
      </c>
      <c r="F261" s="305">
        <v>1</v>
      </c>
    </row>
    <row r="262" spans="1:18" x14ac:dyDescent="0.5">
      <c r="D262" s="305">
        <v>1</v>
      </c>
      <c r="E262" s="305">
        <v>1</v>
      </c>
      <c r="F262" s="305">
        <v>1</v>
      </c>
    </row>
    <row r="263" spans="1:18" x14ac:dyDescent="0.5">
      <c r="D263" s="305">
        <v>1</v>
      </c>
      <c r="E263" s="305">
        <v>1</v>
      </c>
      <c r="F263" s="305">
        <v>1</v>
      </c>
    </row>
    <row r="264" spans="1:18" s="45" customFormat="1" x14ac:dyDescent="0.5">
      <c r="A264"/>
      <c r="B264" s="47"/>
      <c r="C264" s="47"/>
      <c r="D264" s="305">
        <v>1</v>
      </c>
      <c r="E264" s="305">
        <v>1</v>
      </c>
      <c r="F264" s="305">
        <v>1</v>
      </c>
      <c r="H264" s="47"/>
      <c r="I264" s="66"/>
      <c r="J264" s="66"/>
      <c r="K264" s="66"/>
      <c r="L264"/>
      <c r="M264"/>
      <c r="N264"/>
      <c r="O264"/>
      <c r="P264"/>
      <c r="Q264"/>
      <c r="R264"/>
    </row>
    <row r="265" spans="1:18" s="45" customFormat="1" x14ac:dyDescent="0.5">
      <c r="A265"/>
      <c r="B265" s="47"/>
      <c r="C265" s="47"/>
      <c r="D265" s="305">
        <v>1</v>
      </c>
      <c r="E265" s="305">
        <v>1</v>
      </c>
      <c r="F265" s="305">
        <v>1</v>
      </c>
      <c r="H265" s="47"/>
      <c r="I265" s="66"/>
      <c r="J265" s="66"/>
      <c r="K265" s="66"/>
      <c r="L265"/>
      <c r="M265"/>
      <c r="N265"/>
      <c r="O265"/>
      <c r="P265"/>
      <c r="Q265"/>
      <c r="R265"/>
    </row>
    <row r="266" spans="1:18" s="45" customFormat="1" x14ac:dyDescent="0.5">
      <c r="A266"/>
      <c r="B266" s="47"/>
      <c r="C266" s="47"/>
      <c r="D266" s="305">
        <v>1</v>
      </c>
      <c r="E266" s="305">
        <v>1</v>
      </c>
      <c r="F266" s="305">
        <v>1</v>
      </c>
      <c r="H266" s="47"/>
      <c r="I266" s="66"/>
      <c r="J266" s="66"/>
      <c r="K266" s="66"/>
      <c r="L266"/>
      <c r="M266"/>
      <c r="N266"/>
      <c r="O266"/>
      <c r="P266"/>
      <c r="Q266"/>
      <c r="R266"/>
    </row>
    <row r="267" spans="1:18" s="45" customFormat="1" x14ac:dyDescent="0.5">
      <c r="A267"/>
      <c r="B267" s="47"/>
      <c r="C267" s="47"/>
      <c r="D267" s="305">
        <v>1</v>
      </c>
      <c r="E267" s="305">
        <v>1</v>
      </c>
      <c r="F267" s="305">
        <v>1</v>
      </c>
      <c r="H267" s="47"/>
      <c r="I267" s="66"/>
      <c r="J267" s="66"/>
      <c r="K267" s="66"/>
      <c r="L267"/>
      <c r="M267"/>
      <c r="N267"/>
      <c r="O267"/>
      <c r="P267"/>
      <c r="Q267"/>
      <c r="R267"/>
    </row>
    <row r="268" spans="1:18" s="45" customFormat="1" x14ac:dyDescent="0.5">
      <c r="A268"/>
      <c r="B268" s="47"/>
      <c r="C268" s="47"/>
      <c r="D268" s="305">
        <v>1</v>
      </c>
      <c r="E268" s="305">
        <v>1</v>
      </c>
      <c r="F268" s="305">
        <v>1</v>
      </c>
      <c r="H268" s="47"/>
      <c r="I268" s="66"/>
      <c r="J268" s="66"/>
      <c r="K268" s="66"/>
      <c r="L268"/>
      <c r="M268"/>
      <c r="N268"/>
      <c r="O268"/>
      <c r="P268"/>
      <c r="Q268"/>
      <c r="R268"/>
    </row>
    <row r="269" spans="1:18" s="45" customFormat="1" x14ac:dyDescent="0.5">
      <c r="A269"/>
      <c r="B269" s="47"/>
      <c r="C269" s="47"/>
      <c r="D269" s="305">
        <v>1</v>
      </c>
      <c r="E269" s="305">
        <v>1</v>
      </c>
      <c r="F269" s="305">
        <v>1</v>
      </c>
      <c r="H269" s="47"/>
      <c r="I269" s="66"/>
      <c r="J269" s="66"/>
      <c r="K269" s="66"/>
      <c r="L269"/>
      <c r="M269"/>
      <c r="N269"/>
      <c r="O269"/>
      <c r="P269"/>
      <c r="Q269"/>
      <c r="R269"/>
    </row>
    <row r="270" spans="1:18" s="45" customFormat="1" x14ac:dyDescent="0.5">
      <c r="A270"/>
      <c r="B270" s="47"/>
      <c r="C270" s="47"/>
      <c r="D270" s="305">
        <v>1</v>
      </c>
      <c r="E270" s="305">
        <v>1</v>
      </c>
      <c r="F270" s="305">
        <v>1</v>
      </c>
      <c r="H270" s="47"/>
      <c r="I270" s="66"/>
      <c r="J270" s="66"/>
      <c r="K270" s="66"/>
      <c r="L270"/>
      <c r="M270"/>
      <c r="N270"/>
      <c r="O270"/>
      <c r="P270"/>
      <c r="Q270"/>
      <c r="R270"/>
    </row>
    <row r="271" spans="1:18" s="45" customFormat="1" x14ac:dyDescent="0.5">
      <c r="A271"/>
      <c r="B271" s="47"/>
      <c r="C271" s="47"/>
      <c r="D271" s="58"/>
      <c r="E271" s="58"/>
      <c r="F271" s="58"/>
      <c r="H271" s="47"/>
      <c r="I271" s="66"/>
      <c r="J271" s="66"/>
      <c r="K271" s="66"/>
      <c r="L271"/>
      <c r="M271"/>
      <c r="N271"/>
      <c r="O271"/>
      <c r="P271"/>
      <c r="Q271"/>
      <c r="R271"/>
    </row>
    <row r="272" spans="1:18" s="45" customFormat="1" x14ac:dyDescent="0.5">
      <c r="A272"/>
      <c r="B272" s="47"/>
      <c r="C272" s="47"/>
      <c r="D272" s="58"/>
      <c r="E272" s="58"/>
      <c r="F272" s="58"/>
      <c r="H272" s="47"/>
      <c r="I272" s="66"/>
      <c r="J272" s="66"/>
      <c r="K272" s="66"/>
      <c r="L272"/>
      <c r="M272"/>
      <c r="N272"/>
      <c r="O272"/>
      <c r="P272"/>
      <c r="Q272"/>
      <c r="R272"/>
    </row>
    <row r="273" spans="1:18" s="45" customFormat="1" x14ac:dyDescent="0.5">
      <c r="A273"/>
      <c r="B273" s="47"/>
      <c r="C273" s="47"/>
      <c r="D273" s="58"/>
      <c r="E273" s="58"/>
      <c r="F273" s="58"/>
      <c r="H273" s="47"/>
      <c r="I273" s="66"/>
      <c r="J273" s="66"/>
      <c r="K273" s="66"/>
      <c r="L273"/>
      <c r="M273"/>
      <c r="N273"/>
      <c r="O273"/>
      <c r="P273"/>
      <c r="Q273"/>
      <c r="R273"/>
    </row>
    <row r="274" spans="1:18" s="45" customFormat="1" x14ac:dyDescent="0.5">
      <c r="A274"/>
      <c r="B274" s="47"/>
      <c r="C274" s="47"/>
      <c r="D274" s="58"/>
      <c r="E274" s="58"/>
      <c r="F274" s="58"/>
      <c r="H274" s="47"/>
      <c r="I274" s="66"/>
      <c r="J274" s="66"/>
      <c r="K274" s="66"/>
      <c r="L274"/>
      <c r="M274"/>
      <c r="N274"/>
      <c r="O274"/>
      <c r="P274"/>
      <c r="Q274"/>
      <c r="R274"/>
    </row>
    <row r="275" spans="1:18" s="45" customFormat="1" x14ac:dyDescent="0.5">
      <c r="A275"/>
      <c r="B275" s="47"/>
      <c r="C275" s="47"/>
      <c r="D275" s="58"/>
      <c r="E275" s="58"/>
      <c r="F275" s="58"/>
      <c r="H275" s="47"/>
      <c r="I275" s="66"/>
      <c r="J275" s="66"/>
      <c r="K275" s="66"/>
      <c r="L275"/>
      <c r="M275"/>
      <c r="N275"/>
      <c r="O275"/>
      <c r="P275"/>
      <c r="Q275"/>
      <c r="R275"/>
    </row>
    <row r="276" spans="1:18" s="45" customFormat="1" x14ac:dyDescent="0.5">
      <c r="A276"/>
      <c r="B276" s="47"/>
      <c r="C276" s="47"/>
      <c r="D276" s="58"/>
      <c r="E276" s="58"/>
      <c r="F276" s="58"/>
      <c r="H276" s="47"/>
      <c r="I276" s="66"/>
      <c r="J276" s="66"/>
      <c r="K276" s="66"/>
      <c r="L276"/>
      <c r="M276"/>
      <c r="N276"/>
      <c r="O276"/>
      <c r="P276"/>
      <c r="Q276"/>
      <c r="R276"/>
    </row>
    <row r="277" spans="1:18" s="45" customFormat="1" x14ac:dyDescent="0.5">
      <c r="A277"/>
      <c r="B277" s="47"/>
      <c r="C277" s="47"/>
      <c r="D277" s="58"/>
      <c r="E277" s="58"/>
      <c r="F277" s="58"/>
      <c r="H277" s="47"/>
      <c r="I277" s="66"/>
      <c r="J277" s="66"/>
      <c r="K277" s="66"/>
      <c r="L277"/>
      <c r="M277"/>
      <c r="N277"/>
      <c r="O277"/>
      <c r="P277"/>
      <c r="Q277"/>
      <c r="R277"/>
    </row>
    <row r="278" spans="1:18" s="45" customFormat="1" x14ac:dyDescent="0.5">
      <c r="A278"/>
      <c r="B278" s="47"/>
      <c r="C278" s="47"/>
      <c r="D278" s="58"/>
      <c r="E278" s="58"/>
      <c r="F278" s="58"/>
      <c r="H278" s="47"/>
      <c r="I278" s="66"/>
      <c r="J278" s="66"/>
      <c r="K278" s="66"/>
      <c r="L278"/>
      <c r="M278"/>
      <c r="N278"/>
      <c r="O278"/>
      <c r="P278"/>
      <c r="Q278"/>
      <c r="R278"/>
    </row>
    <row r="279" spans="1:18" s="45" customFormat="1" x14ac:dyDescent="0.5">
      <c r="A279"/>
      <c r="B279" s="47"/>
      <c r="C279" s="47"/>
      <c r="D279" s="58"/>
      <c r="E279" s="58"/>
      <c r="F279" s="58"/>
      <c r="H279" s="47"/>
      <c r="I279" s="66"/>
      <c r="J279" s="66"/>
      <c r="K279" s="66"/>
      <c r="L279"/>
      <c r="M279"/>
      <c r="N279"/>
      <c r="O279"/>
      <c r="P279"/>
      <c r="Q279"/>
      <c r="R279"/>
    </row>
    <row r="280" spans="1:18" s="45" customFormat="1" x14ac:dyDescent="0.5">
      <c r="A280"/>
      <c r="B280" s="47"/>
      <c r="C280" s="47"/>
      <c r="D280" s="58"/>
      <c r="E280" s="58"/>
      <c r="F280" s="58"/>
      <c r="H280" s="47"/>
      <c r="I280" s="66"/>
      <c r="J280" s="66"/>
      <c r="K280" s="66"/>
      <c r="L280"/>
      <c r="M280"/>
      <c r="N280"/>
      <c r="O280"/>
      <c r="P280"/>
      <c r="Q280"/>
      <c r="R280"/>
    </row>
    <row r="281" spans="1:18" s="45" customFormat="1" x14ac:dyDescent="0.5">
      <c r="A281"/>
      <c r="B281" s="47"/>
      <c r="C281" s="47"/>
      <c r="D281" s="58"/>
      <c r="E281" s="58"/>
      <c r="F281" s="58"/>
      <c r="H281" s="47"/>
      <c r="I281" s="66"/>
      <c r="J281" s="66"/>
      <c r="K281" s="66"/>
      <c r="L281"/>
      <c r="M281"/>
      <c r="N281"/>
      <c r="O281"/>
      <c r="P281"/>
      <c r="Q281"/>
      <c r="R281"/>
    </row>
    <row r="282" spans="1:18" s="45" customFormat="1" x14ac:dyDescent="0.5">
      <c r="A282"/>
      <c r="B282" s="47"/>
      <c r="C282" s="47"/>
      <c r="D282" s="58"/>
      <c r="E282" s="58"/>
      <c r="F282" s="58"/>
      <c r="H282" s="47"/>
      <c r="I282" s="66"/>
      <c r="J282" s="66"/>
      <c r="K282" s="66"/>
      <c r="L282"/>
      <c r="M282"/>
      <c r="N282"/>
      <c r="O282"/>
      <c r="P282"/>
      <c r="Q282"/>
      <c r="R282"/>
    </row>
    <row r="283" spans="1:18" s="45" customFormat="1" x14ac:dyDescent="0.5">
      <c r="A283"/>
      <c r="B283" s="47"/>
      <c r="C283" s="47"/>
      <c r="D283" s="58"/>
      <c r="E283" s="58"/>
      <c r="F283" s="58"/>
      <c r="H283" s="47"/>
      <c r="I283" s="66"/>
      <c r="J283" s="66"/>
      <c r="K283" s="66"/>
      <c r="L283"/>
      <c r="M283"/>
      <c r="N283"/>
      <c r="O283"/>
      <c r="P283"/>
      <c r="Q283"/>
      <c r="R283"/>
    </row>
    <row r="284" spans="1:18" s="45" customFormat="1" x14ac:dyDescent="0.5">
      <c r="A284"/>
      <c r="B284" s="47"/>
      <c r="C284" s="47"/>
      <c r="D284" s="58"/>
      <c r="E284" s="58"/>
      <c r="F284" s="58"/>
      <c r="H284" s="47"/>
      <c r="I284" s="66"/>
      <c r="J284" s="66"/>
      <c r="K284" s="66"/>
      <c r="L284"/>
      <c r="M284"/>
      <c r="N284"/>
      <c r="O284"/>
      <c r="P284"/>
      <c r="Q284"/>
      <c r="R284"/>
    </row>
    <row r="285" spans="1:18" s="45" customFormat="1" x14ac:dyDescent="0.5">
      <c r="A285"/>
      <c r="B285" s="47"/>
      <c r="C285" s="47"/>
      <c r="D285" s="58"/>
      <c r="E285" s="58"/>
      <c r="F285" s="58"/>
      <c r="H285" s="47"/>
      <c r="I285" s="66"/>
      <c r="J285" s="66"/>
      <c r="K285" s="66"/>
      <c r="L285"/>
      <c r="M285"/>
      <c r="N285"/>
      <c r="O285"/>
      <c r="P285"/>
      <c r="Q285"/>
      <c r="R285"/>
    </row>
    <row r="286" spans="1:18" s="45" customFormat="1" x14ac:dyDescent="0.5">
      <c r="A286"/>
      <c r="B286" s="47"/>
      <c r="C286" s="47"/>
      <c r="D286" s="58"/>
      <c r="E286" s="58"/>
      <c r="F286" s="58"/>
      <c r="H286" s="47"/>
      <c r="I286" s="66"/>
      <c r="J286" s="66"/>
      <c r="K286" s="66"/>
      <c r="L286"/>
      <c r="M286"/>
      <c r="N286"/>
      <c r="O286"/>
      <c r="P286"/>
      <c r="Q286"/>
      <c r="R286"/>
    </row>
    <row r="287" spans="1:18" s="45" customFormat="1" x14ac:dyDescent="0.5">
      <c r="A287"/>
      <c r="B287" s="47"/>
      <c r="C287" s="47"/>
      <c r="D287" s="58"/>
      <c r="E287" s="58"/>
      <c r="F287" s="58"/>
      <c r="H287" s="47"/>
      <c r="I287" s="66"/>
      <c r="J287" s="66"/>
      <c r="K287" s="66"/>
      <c r="L287"/>
      <c r="M287"/>
      <c r="N287"/>
      <c r="O287"/>
      <c r="P287"/>
      <c r="Q287"/>
      <c r="R287"/>
    </row>
    <row r="288" spans="1:18" s="45" customFormat="1" x14ac:dyDescent="0.5">
      <c r="A288"/>
      <c r="B288" s="47"/>
      <c r="C288" s="47"/>
      <c r="D288" s="58"/>
      <c r="E288" s="58"/>
      <c r="F288" s="58"/>
      <c r="H288" s="47"/>
      <c r="I288" s="66"/>
      <c r="J288" s="66"/>
      <c r="K288" s="66"/>
      <c r="L288"/>
      <c r="M288"/>
      <c r="N288"/>
      <c r="O288"/>
      <c r="P288"/>
      <c r="Q288"/>
      <c r="R288"/>
    </row>
    <row r="289" spans="1:18" s="45" customFormat="1" x14ac:dyDescent="0.5">
      <c r="A289"/>
      <c r="B289" s="47"/>
      <c r="C289" s="47"/>
      <c r="D289" s="58"/>
      <c r="E289" s="58"/>
      <c r="F289" s="58"/>
      <c r="H289" s="47"/>
      <c r="I289" s="66"/>
      <c r="J289" s="66"/>
      <c r="K289" s="66"/>
      <c r="L289"/>
      <c r="M289"/>
      <c r="N289"/>
      <c r="O289"/>
      <c r="P289"/>
      <c r="Q289"/>
      <c r="R289"/>
    </row>
    <row r="290" spans="1:18" s="45" customFormat="1" x14ac:dyDescent="0.5">
      <c r="A290"/>
      <c r="B290" s="47"/>
      <c r="C290" s="47"/>
      <c r="D290" s="58"/>
      <c r="E290" s="58"/>
      <c r="F290" s="58"/>
      <c r="H290" s="47"/>
      <c r="I290" s="66"/>
      <c r="J290" s="66"/>
      <c r="K290" s="66"/>
      <c r="L290"/>
      <c r="M290"/>
      <c r="N290"/>
      <c r="O290"/>
      <c r="P290"/>
      <c r="Q290"/>
      <c r="R290"/>
    </row>
    <row r="291" spans="1:18" s="45" customFormat="1" x14ac:dyDescent="0.5">
      <c r="A291"/>
      <c r="B291" s="47"/>
      <c r="C291" s="47"/>
      <c r="D291" s="58"/>
      <c r="E291" s="58"/>
      <c r="F291" s="58"/>
      <c r="H291" s="47"/>
      <c r="I291" s="66"/>
      <c r="J291" s="66"/>
      <c r="K291" s="66"/>
      <c r="L291"/>
      <c r="M291"/>
      <c r="N291"/>
      <c r="O291"/>
      <c r="P291"/>
      <c r="Q291"/>
      <c r="R291"/>
    </row>
    <row r="292" spans="1:18" s="45" customFormat="1" x14ac:dyDescent="0.5">
      <c r="A292"/>
      <c r="B292" s="47"/>
      <c r="C292" s="47"/>
      <c r="D292" s="58"/>
      <c r="E292" s="58"/>
      <c r="F292" s="58"/>
      <c r="H292" s="47"/>
      <c r="I292" s="66"/>
      <c r="J292" s="66"/>
      <c r="K292" s="66"/>
      <c r="L292"/>
      <c r="M292"/>
      <c r="N292"/>
      <c r="O292"/>
      <c r="P292"/>
      <c r="Q292"/>
      <c r="R292"/>
    </row>
    <row r="293" spans="1:18" s="45" customFormat="1" x14ac:dyDescent="0.5">
      <c r="A293"/>
      <c r="B293" s="47"/>
      <c r="C293" s="47"/>
      <c r="D293" s="58"/>
      <c r="E293" s="58"/>
      <c r="F293" s="58"/>
      <c r="H293" s="47"/>
      <c r="I293" s="66"/>
      <c r="J293" s="66"/>
      <c r="K293" s="66"/>
      <c r="L293"/>
      <c r="M293"/>
      <c r="N293"/>
      <c r="O293"/>
      <c r="P293"/>
      <c r="Q293"/>
      <c r="R293"/>
    </row>
    <row r="294" spans="1:18" s="45" customFormat="1" x14ac:dyDescent="0.5">
      <c r="A294"/>
      <c r="B294" s="47"/>
      <c r="C294" s="47"/>
      <c r="D294" s="58"/>
      <c r="E294" s="58"/>
      <c r="F294" s="58"/>
      <c r="H294" s="47"/>
      <c r="I294" s="66"/>
      <c r="J294" s="66"/>
      <c r="K294" s="66"/>
      <c r="L294"/>
      <c r="M294"/>
      <c r="N294"/>
      <c r="O294"/>
      <c r="P294"/>
      <c r="Q294"/>
      <c r="R294"/>
    </row>
    <row r="295" spans="1:18" s="45" customFormat="1" x14ac:dyDescent="0.5">
      <c r="A295"/>
      <c r="B295" s="47"/>
      <c r="C295" s="47"/>
      <c r="D295" s="58"/>
      <c r="E295" s="58"/>
      <c r="F295" s="58"/>
      <c r="H295" s="47"/>
      <c r="I295" s="66"/>
      <c r="J295" s="66"/>
      <c r="K295" s="66"/>
      <c r="L295"/>
      <c r="M295"/>
      <c r="N295"/>
      <c r="O295"/>
      <c r="P295"/>
      <c r="Q295"/>
      <c r="R295"/>
    </row>
    <row r="296" spans="1:18" s="45" customFormat="1" x14ac:dyDescent="0.5">
      <c r="A296"/>
      <c r="B296" s="47"/>
      <c r="C296" s="47"/>
      <c r="D296" s="58"/>
      <c r="E296" s="58"/>
      <c r="F296" s="58"/>
      <c r="H296" s="47"/>
      <c r="I296" s="66"/>
      <c r="J296" s="66"/>
      <c r="K296" s="66"/>
      <c r="L296"/>
      <c r="M296"/>
      <c r="N296"/>
      <c r="O296"/>
      <c r="P296"/>
      <c r="Q296"/>
      <c r="R296"/>
    </row>
    <row r="297" spans="1:18" s="45" customFormat="1" x14ac:dyDescent="0.5">
      <c r="A297"/>
      <c r="B297" s="47"/>
      <c r="C297" s="47"/>
      <c r="D297" s="58"/>
      <c r="E297" s="58"/>
      <c r="F297" s="58"/>
      <c r="H297" s="47"/>
      <c r="I297" s="66"/>
      <c r="J297" s="66"/>
      <c r="K297" s="66"/>
      <c r="L297"/>
      <c r="M297"/>
      <c r="N297"/>
      <c r="O297"/>
      <c r="P297"/>
      <c r="Q297"/>
      <c r="R297"/>
    </row>
    <row r="298" spans="1:18" s="45" customFormat="1" x14ac:dyDescent="0.5">
      <c r="A298"/>
      <c r="B298" s="47"/>
      <c r="C298" s="47"/>
      <c r="D298" s="58"/>
      <c r="E298" s="58"/>
      <c r="F298" s="58"/>
      <c r="H298" s="47"/>
      <c r="I298" s="66"/>
      <c r="J298" s="66"/>
      <c r="K298" s="66"/>
      <c r="L298"/>
      <c r="M298"/>
      <c r="N298"/>
      <c r="O298"/>
      <c r="P298"/>
      <c r="Q298"/>
      <c r="R298"/>
    </row>
    <row r="299" spans="1:18" s="45" customFormat="1" x14ac:dyDescent="0.5">
      <c r="A299"/>
      <c r="B299" s="47"/>
      <c r="C299" s="47"/>
      <c r="D299" s="58"/>
      <c r="E299" s="58"/>
      <c r="F299" s="58"/>
      <c r="H299" s="47"/>
      <c r="I299" s="66"/>
      <c r="J299" s="66"/>
      <c r="K299" s="66"/>
      <c r="L299"/>
      <c r="M299"/>
      <c r="N299"/>
      <c r="O299"/>
      <c r="P299"/>
      <c r="Q299"/>
      <c r="R299"/>
    </row>
    <row r="300" spans="1:18" s="45" customFormat="1" x14ac:dyDescent="0.5">
      <c r="A300"/>
      <c r="B300" s="47"/>
      <c r="C300" s="47"/>
      <c r="D300" s="58"/>
      <c r="E300" s="58"/>
      <c r="F300" s="58"/>
      <c r="H300" s="47"/>
      <c r="I300" s="66"/>
      <c r="J300" s="66"/>
      <c r="K300" s="66"/>
      <c r="L300"/>
      <c r="M300"/>
      <c r="N300"/>
      <c r="O300"/>
      <c r="P300"/>
      <c r="Q300"/>
      <c r="R300"/>
    </row>
    <row r="301" spans="1:18" s="45" customFormat="1" x14ac:dyDescent="0.5">
      <c r="A301"/>
      <c r="B301" s="47"/>
      <c r="C301" s="47"/>
      <c r="D301" s="58"/>
      <c r="E301" s="58"/>
      <c r="F301" s="58"/>
      <c r="H301" s="47"/>
      <c r="I301" s="66"/>
      <c r="J301" s="66"/>
      <c r="K301" s="66"/>
      <c r="L301"/>
      <c r="M301"/>
      <c r="N301"/>
      <c r="O301"/>
      <c r="P301"/>
      <c r="Q301"/>
      <c r="R301"/>
    </row>
    <row r="302" spans="1:18" s="45" customFormat="1" x14ac:dyDescent="0.5">
      <c r="A302"/>
      <c r="B302" s="47"/>
      <c r="C302" s="47"/>
      <c r="D302" s="58"/>
      <c r="E302" s="58"/>
      <c r="F302" s="58"/>
      <c r="H302" s="47"/>
      <c r="I302" s="66"/>
      <c r="J302" s="66"/>
      <c r="K302" s="66"/>
      <c r="L302"/>
      <c r="M302"/>
      <c r="N302"/>
      <c r="O302"/>
      <c r="P302"/>
      <c r="Q302"/>
      <c r="R302"/>
    </row>
    <row r="303" spans="1:18" s="45" customFormat="1" x14ac:dyDescent="0.5">
      <c r="A303"/>
      <c r="B303" s="47"/>
      <c r="C303" s="47"/>
      <c r="D303" s="58"/>
      <c r="E303" s="58"/>
      <c r="F303" s="58"/>
      <c r="H303" s="47"/>
      <c r="I303" s="66"/>
      <c r="J303" s="66"/>
      <c r="K303" s="66"/>
      <c r="L303"/>
      <c r="M303"/>
      <c r="N303"/>
      <c r="O303"/>
      <c r="P303"/>
      <c r="Q303"/>
      <c r="R303"/>
    </row>
    <row r="304" spans="1:18" s="45" customFormat="1" x14ac:dyDescent="0.5">
      <c r="A304"/>
      <c r="B304" s="47"/>
      <c r="C304" s="47"/>
      <c r="D304" s="58"/>
      <c r="E304" s="58"/>
      <c r="F304" s="58"/>
      <c r="H304" s="47"/>
      <c r="I304" s="66"/>
      <c r="J304" s="66"/>
      <c r="K304" s="66"/>
      <c r="L304"/>
      <c r="M304"/>
      <c r="N304"/>
      <c r="O304"/>
      <c r="P304"/>
      <c r="Q304"/>
      <c r="R304"/>
    </row>
    <row r="305" spans="1:18" s="45" customFormat="1" x14ac:dyDescent="0.5">
      <c r="A305"/>
      <c r="B305" s="47"/>
      <c r="C305" s="47"/>
      <c r="D305" s="58"/>
      <c r="E305" s="58"/>
      <c r="F305" s="58"/>
      <c r="H305" s="47"/>
      <c r="I305" s="66"/>
      <c r="J305" s="66"/>
      <c r="K305" s="66"/>
      <c r="L305"/>
      <c r="M305"/>
      <c r="N305"/>
      <c r="O305"/>
      <c r="P305"/>
      <c r="Q305"/>
      <c r="R305"/>
    </row>
    <row r="306" spans="1:18" s="45" customFormat="1" x14ac:dyDescent="0.5">
      <c r="A306"/>
      <c r="B306" s="47"/>
      <c r="C306" s="47"/>
      <c r="D306" s="58"/>
      <c r="E306" s="58"/>
      <c r="F306" s="58"/>
      <c r="H306" s="47"/>
      <c r="I306" s="66"/>
      <c r="J306" s="66"/>
      <c r="K306" s="66"/>
      <c r="L306"/>
      <c r="M306"/>
      <c r="N306"/>
      <c r="O306"/>
      <c r="P306"/>
      <c r="Q306"/>
      <c r="R306"/>
    </row>
    <row r="307" spans="1:18" s="45" customFormat="1" x14ac:dyDescent="0.5">
      <c r="A307"/>
      <c r="B307" s="47"/>
      <c r="C307" s="47"/>
      <c r="D307" s="58"/>
      <c r="E307" s="58"/>
      <c r="F307" s="58"/>
      <c r="H307" s="47"/>
      <c r="I307" s="66"/>
      <c r="J307" s="66"/>
      <c r="K307" s="66"/>
      <c r="L307"/>
      <c r="M307"/>
      <c r="N307"/>
      <c r="O307"/>
      <c r="P307"/>
      <c r="Q307"/>
      <c r="R307"/>
    </row>
    <row r="308" spans="1:18" s="45" customFormat="1" x14ac:dyDescent="0.5">
      <c r="A308"/>
      <c r="B308" s="47"/>
      <c r="C308" s="47"/>
      <c r="D308" s="58"/>
      <c r="E308" s="58"/>
      <c r="F308" s="58"/>
      <c r="H308" s="47"/>
      <c r="I308" s="66"/>
      <c r="J308" s="66"/>
      <c r="K308" s="66"/>
      <c r="L308"/>
      <c r="M308"/>
      <c r="N308"/>
      <c r="O308"/>
      <c r="P308"/>
      <c r="Q308"/>
      <c r="R308"/>
    </row>
    <row r="309" spans="1:18" s="45" customFormat="1" x14ac:dyDescent="0.5">
      <c r="A309"/>
      <c r="B309" s="47"/>
      <c r="C309" s="47"/>
      <c r="D309" s="58"/>
      <c r="E309" s="58"/>
      <c r="F309" s="58"/>
      <c r="H309" s="47"/>
      <c r="I309" s="66"/>
      <c r="J309" s="66"/>
      <c r="K309" s="66"/>
      <c r="L309"/>
      <c r="M309"/>
      <c r="N309"/>
      <c r="O309"/>
      <c r="P309"/>
      <c r="Q309"/>
      <c r="R309"/>
    </row>
    <row r="310" spans="1:18" s="45" customFormat="1" x14ac:dyDescent="0.5">
      <c r="A310"/>
      <c r="B310" s="47"/>
      <c r="C310" s="47"/>
      <c r="D310" s="58"/>
      <c r="E310" s="58"/>
      <c r="F310" s="58"/>
      <c r="H310" s="47"/>
      <c r="I310" s="66"/>
      <c r="J310" s="66"/>
      <c r="K310" s="66"/>
      <c r="L310"/>
      <c r="M310"/>
      <c r="N310"/>
      <c r="O310"/>
      <c r="P310"/>
      <c r="Q310"/>
      <c r="R310"/>
    </row>
    <row r="311" spans="1:18" s="45" customFormat="1" x14ac:dyDescent="0.5">
      <c r="A311"/>
      <c r="B311" s="47"/>
      <c r="C311" s="47"/>
      <c r="D311" s="58"/>
      <c r="E311" s="58"/>
      <c r="F311" s="58"/>
      <c r="H311" s="47"/>
      <c r="I311" s="66"/>
      <c r="J311" s="66"/>
      <c r="K311" s="66"/>
      <c r="L311"/>
      <c r="M311"/>
      <c r="N311"/>
      <c r="O311"/>
      <c r="P311"/>
      <c r="Q311"/>
      <c r="R311"/>
    </row>
    <row r="312" spans="1:18" s="45" customFormat="1" x14ac:dyDescent="0.5">
      <c r="A312"/>
      <c r="B312" s="47"/>
      <c r="C312" s="47"/>
      <c r="D312" s="58"/>
      <c r="E312" s="58"/>
      <c r="F312" s="58"/>
      <c r="H312" s="47"/>
      <c r="I312" s="66"/>
      <c r="J312" s="66"/>
      <c r="K312" s="66"/>
      <c r="L312"/>
      <c r="M312"/>
      <c r="N312"/>
      <c r="O312"/>
      <c r="P312"/>
      <c r="Q312"/>
      <c r="R312"/>
    </row>
    <row r="313" spans="1:18" s="45" customFormat="1" x14ac:dyDescent="0.5">
      <c r="A313"/>
      <c r="B313" s="47"/>
      <c r="C313" s="47"/>
      <c r="D313" s="58"/>
      <c r="E313" s="58"/>
      <c r="F313" s="58"/>
      <c r="H313" s="47"/>
      <c r="I313" s="66"/>
      <c r="J313" s="66"/>
      <c r="K313" s="66"/>
      <c r="L313"/>
      <c r="M313"/>
      <c r="N313"/>
      <c r="O313"/>
      <c r="P313"/>
      <c r="Q313"/>
      <c r="R313"/>
    </row>
    <row r="314" spans="1:18" s="45" customFormat="1" x14ac:dyDescent="0.5">
      <c r="A314"/>
      <c r="B314" s="47"/>
      <c r="C314" s="47"/>
      <c r="D314" s="58"/>
      <c r="E314" s="58"/>
      <c r="F314" s="58"/>
      <c r="H314" s="47"/>
      <c r="I314" s="66"/>
      <c r="J314" s="66"/>
      <c r="K314" s="66"/>
      <c r="L314"/>
      <c r="M314"/>
      <c r="N314"/>
      <c r="O314"/>
      <c r="P314"/>
      <c r="Q314"/>
      <c r="R314"/>
    </row>
    <row r="315" spans="1:18" s="45" customFormat="1" x14ac:dyDescent="0.5">
      <c r="A315"/>
      <c r="B315" s="47"/>
      <c r="C315" s="47"/>
      <c r="D315" s="58"/>
      <c r="E315" s="58"/>
      <c r="F315" s="58"/>
      <c r="H315" s="47"/>
      <c r="I315" s="66"/>
      <c r="J315" s="66"/>
      <c r="K315" s="66"/>
      <c r="L315"/>
      <c r="M315"/>
      <c r="N315"/>
      <c r="O315"/>
      <c r="P315"/>
      <c r="Q315"/>
      <c r="R315"/>
    </row>
    <row r="316" spans="1:18" s="45" customFormat="1" x14ac:dyDescent="0.5">
      <c r="A316"/>
      <c r="B316" s="47"/>
      <c r="C316" s="47"/>
      <c r="D316" s="58"/>
      <c r="E316" s="58"/>
      <c r="F316" s="58"/>
      <c r="H316" s="47"/>
      <c r="I316" s="66"/>
      <c r="J316" s="66"/>
      <c r="K316" s="66"/>
      <c r="L316"/>
      <c r="M316"/>
      <c r="N316"/>
      <c r="O316"/>
      <c r="P316"/>
      <c r="Q316"/>
      <c r="R316"/>
    </row>
    <row r="317" spans="1:18" s="45" customFormat="1" x14ac:dyDescent="0.5">
      <c r="A317"/>
      <c r="B317" s="47"/>
      <c r="C317" s="47"/>
      <c r="D317" s="58"/>
      <c r="E317" s="58"/>
      <c r="F317" s="58"/>
      <c r="H317" s="47"/>
      <c r="I317" s="66"/>
      <c r="J317" s="66"/>
      <c r="K317" s="66"/>
      <c r="L317"/>
      <c r="M317"/>
      <c r="N317"/>
      <c r="O317"/>
      <c r="P317"/>
      <c r="Q317"/>
      <c r="R317"/>
    </row>
    <row r="318" spans="1:18" s="45" customFormat="1" x14ac:dyDescent="0.5">
      <c r="A318"/>
      <c r="B318" s="47"/>
      <c r="C318" s="47"/>
      <c r="D318" s="58"/>
      <c r="E318" s="58"/>
      <c r="F318" s="58"/>
      <c r="H318" s="47"/>
      <c r="I318" s="66"/>
      <c r="J318" s="66"/>
      <c r="K318" s="66"/>
      <c r="L318"/>
      <c r="M318"/>
      <c r="N318"/>
      <c r="O318"/>
      <c r="P318"/>
      <c r="Q318"/>
      <c r="R318"/>
    </row>
    <row r="319" spans="1:18" s="45" customFormat="1" x14ac:dyDescent="0.5">
      <c r="A319"/>
      <c r="B319" s="47"/>
      <c r="C319" s="47"/>
      <c r="D319" s="58"/>
      <c r="E319" s="58"/>
      <c r="F319" s="58"/>
      <c r="H319" s="47"/>
      <c r="I319" s="66"/>
      <c r="J319" s="66"/>
      <c r="K319" s="66"/>
      <c r="L319"/>
      <c r="M319"/>
      <c r="N319"/>
      <c r="O319"/>
      <c r="P319"/>
      <c r="Q319"/>
      <c r="R319"/>
    </row>
    <row r="320" spans="1:18" s="45" customFormat="1" x14ac:dyDescent="0.5">
      <c r="A320"/>
      <c r="B320" s="47"/>
      <c r="C320" s="47"/>
      <c r="D320" s="58"/>
      <c r="E320" s="58"/>
      <c r="F320" s="58"/>
      <c r="H320" s="47"/>
      <c r="I320" s="66"/>
      <c r="J320" s="66"/>
      <c r="K320" s="66"/>
      <c r="L320"/>
      <c r="M320"/>
      <c r="N320"/>
      <c r="O320"/>
      <c r="P320"/>
      <c r="Q320"/>
      <c r="R320"/>
    </row>
    <row r="321" spans="1:18" s="45" customFormat="1" x14ac:dyDescent="0.5">
      <c r="A321"/>
      <c r="B321" s="47"/>
      <c r="C321" s="47"/>
      <c r="D321" s="58"/>
      <c r="E321" s="58"/>
      <c r="F321" s="58"/>
      <c r="H321" s="47"/>
      <c r="I321" s="66"/>
      <c r="J321" s="66"/>
      <c r="K321" s="66"/>
      <c r="L321"/>
      <c r="M321"/>
      <c r="N321"/>
      <c r="O321"/>
      <c r="P321"/>
      <c r="Q321"/>
      <c r="R321"/>
    </row>
    <row r="322" spans="1:18" s="45" customFormat="1" x14ac:dyDescent="0.5">
      <c r="A322"/>
      <c r="B322" s="47"/>
      <c r="C322" s="47"/>
      <c r="D322" s="58"/>
      <c r="E322" s="58"/>
      <c r="F322" s="58"/>
      <c r="H322" s="47"/>
      <c r="I322" s="66"/>
      <c r="J322" s="66"/>
      <c r="K322" s="66"/>
      <c r="L322"/>
      <c r="M322"/>
      <c r="N322"/>
      <c r="O322"/>
      <c r="P322"/>
      <c r="Q322"/>
      <c r="R322"/>
    </row>
    <row r="323" spans="1:18" s="45" customFormat="1" x14ac:dyDescent="0.5">
      <c r="A323"/>
      <c r="B323" s="47"/>
      <c r="C323" s="47"/>
      <c r="D323" s="58"/>
      <c r="E323" s="58"/>
      <c r="F323" s="58"/>
      <c r="H323" s="47"/>
      <c r="I323" s="66"/>
      <c r="J323" s="66"/>
      <c r="K323" s="66"/>
      <c r="L323"/>
      <c r="M323"/>
      <c r="N323"/>
      <c r="O323"/>
      <c r="P323"/>
      <c r="Q323"/>
      <c r="R323"/>
    </row>
    <row r="324" spans="1:18" s="45" customFormat="1" x14ac:dyDescent="0.5">
      <c r="A324"/>
      <c r="B324" s="47"/>
      <c r="C324" s="47"/>
      <c r="D324" s="58"/>
      <c r="E324" s="58"/>
      <c r="F324" s="58"/>
      <c r="H324" s="47"/>
      <c r="I324" s="66"/>
      <c r="J324" s="66"/>
      <c r="K324" s="66"/>
      <c r="L324"/>
      <c r="M324"/>
      <c r="N324"/>
      <c r="O324"/>
      <c r="P324"/>
      <c r="Q324"/>
      <c r="R324"/>
    </row>
    <row r="325" spans="1:18" s="45" customFormat="1" x14ac:dyDescent="0.5">
      <c r="A325"/>
      <c r="B325" s="47"/>
      <c r="C325" s="47"/>
      <c r="D325" s="58"/>
      <c r="E325" s="58"/>
      <c r="F325" s="58"/>
      <c r="H325" s="47"/>
      <c r="I325" s="66"/>
      <c r="J325" s="66"/>
      <c r="K325" s="66"/>
      <c r="L325"/>
      <c r="M325"/>
      <c r="N325"/>
      <c r="O325"/>
      <c r="P325"/>
      <c r="Q325"/>
      <c r="R325"/>
    </row>
    <row r="326" spans="1:18" s="45" customFormat="1" x14ac:dyDescent="0.5">
      <c r="A326"/>
      <c r="B326" s="47"/>
      <c r="C326" s="47"/>
      <c r="D326" s="58"/>
      <c r="E326" s="58"/>
      <c r="F326" s="58"/>
      <c r="H326" s="47"/>
      <c r="I326" s="66"/>
      <c r="J326" s="66"/>
      <c r="K326" s="66"/>
      <c r="L326"/>
      <c r="M326"/>
      <c r="N326"/>
      <c r="O326"/>
      <c r="P326"/>
      <c r="Q326"/>
      <c r="R326"/>
    </row>
    <row r="327" spans="1:18" s="45" customFormat="1" x14ac:dyDescent="0.5">
      <c r="A327"/>
      <c r="B327" s="47"/>
      <c r="C327" s="47"/>
      <c r="D327" s="58"/>
      <c r="E327" s="58"/>
      <c r="F327" s="58"/>
      <c r="H327" s="47"/>
      <c r="I327" s="66"/>
      <c r="J327" s="66"/>
      <c r="K327" s="66"/>
      <c r="L327"/>
      <c r="M327"/>
      <c r="N327"/>
      <c r="O327"/>
      <c r="P327"/>
      <c r="Q327"/>
      <c r="R327"/>
    </row>
    <row r="328" spans="1:18" s="45" customFormat="1" x14ac:dyDescent="0.5">
      <c r="A328"/>
      <c r="B328" s="47"/>
      <c r="C328" s="47"/>
      <c r="D328" s="58"/>
      <c r="E328" s="58"/>
      <c r="F328" s="58"/>
      <c r="H328" s="47"/>
      <c r="I328" s="66"/>
      <c r="J328" s="66"/>
      <c r="K328" s="66"/>
      <c r="L328"/>
      <c r="M328"/>
      <c r="N328"/>
      <c r="O328"/>
      <c r="P328"/>
      <c r="Q328"/>
      <c r="R328"/>
    </row>
    <row r="329" spans="1:18" s="45" customFormat="1" x14ac:dyDescent="0.5">
      <c r="A329"/>
      <c r="B329" s="47"/>
      <c r="C329" s="47"/>
      <c r="D329" s="58"/>
      <c r="E329" s="58"/>
      <c r="F329" s="58"/>
      <c r="H329" s="47"/>
      <c r="I329" s="66"/>
      <c r="J329" s="66"/>
      <c r="K329" s="66"/>
      <c r="L329"/>
      <c r="M329"/>
      <c r="N329"/>
      <c r="O329"/>
      <c r="P329"/>
      <c r="Q329"/>
      <c r="R329"/>
    </row>
    <row r="330" spans="1:18" s="45" customFormat="1" x14ac:dyDescent="0.5">
      <c r="A330"/>
      <c r="B330" s="47"/>
      <c r="C330" s="47"/>
      <c r="D330" s="58"/>
      <c r="E330" s="58"/>
      <c r="F330" s="58"/>
      <c r="H330" s="47"/>
      <c r="I330" s="66"/>
      <c r="J330" s="66"/>
      <c r="K330" s="66"/>
      <c r="L330"/>
      <c r="M330"/>
      <c r="N330"/>
      <c r="O330"/>
      <c r="P330"/>
      <c r="Q330"/>
      <c r="R330"/>
    </row>
    <row r="331" spans="1:18" s="45" customFormat="1" x14ac:dyDescent="0.5">
      <c r="A331"/>
      <c r="B331" s="47"/>
      <c r="C331" s="47"/>
      <c r="D331" s="58"/>
      <c r="E331" s="58"/>
      <c r="F331" s="58"/>
      <c r="H331" s="47"/>
      <c r="I331" s="66"/>
      <c r="J331" s="66"/>
      <c r="K331" s="66"/>
      <c r="L331"/>
      <c r="M331"/>
      <c r="N331"/>
      <c r="O331"/>
      <c r="P331"/>
      <c r="Q331"/>
      <c r="R331"/>
    </row>
    <row r="332" spans="1:18" s="45" customFormat="1" x14ac:dyDescent="0.5">
      <c r="A332"/>
      <c r="B332" s="47"/>
      <c r="C332" s="47"/>
      <c r="D332" s="58"/>
      <c r="E332" s="58"/>
      <c r="F332" s="58"/>
      <c r="H332" s="47"/>
      <c r="I332" s="66"/>
      <c r="J332" s="66"/>
      <c r="K332" s="66"/>
      <c r="L332"/>
      <c r="M332"/>
      <c r="N332"/>
      <c r="O332"/>
      <c r="P332"/>
      <c r="Q332"/>
      <c r="R332"/>
    </row>
    <row r="333" spans="1:18" s="45" customFormat="1" x14ac:dyDescent="0.5">
      <c r="A333"/>
      <c r="B333" s="47"/>
      <c r="C333" s="47"/>
      <c r="D333" s="58"/>
      <c r="E333" s="58"/>
      <c r="F333" s="58"/>
      <c r="H333" s="47"/>
      <c r="I333" s="66"/>
      <c r="J333" s="66"/>
      <c r="K333" s="66"/>
      <c r="L333"/>
      <c r="M333"/>
      <c r="N333"/>
      <c r="O333"/>
      <c r="P333"/>
      <c r="Q333"/>
      <c r="R333"/>
    </row>
    <row r="334" spans="1:18" s="45" customFormat="1" x14ac:dyDescent="0.5">
      <c r="A334"/>
      <c r="B334" s="47"/>
      <c r="C334" s="47"/>
      <c r="D334" s="58"/>
      <c r="E334" s="58"/>
      <c r="F334" s="58"/>
      <c r="H334" s="47"/>
      <c r="I334" s="66"/>
      <c r="J334" s="66"/>
      <c r="K334" s="66"/>
      <c r="L334"/>
      <c r="M334"/>
      <c r="N334"/>
      <c r="O334"/>
      <c r="P334"/>
      <c r="Q334"/>
      <c r="R334"/>
    </row>
    <row r="335" spans="1:18" s="45" customFormat="1" x14ac:dyDescent="0.5">
      <c r="A335"/>
      <c r="B335" s="47"/>
      <c r="C335" s="47"/>
      <c r="D335" s="58"/>
      <c r="E335" s="58"/>
      <c r="F335" s="58"/>
      <c r="H335" s="47"/>
      <c r="I335" s="66"/>
      <c r="J335" s="66"/>
      <c r="K335" s="66"/>
      <c r="L335"/>
      <c r="M335"/>
      <c r="N335"/>
      <c r="O335"/>
      <c r="P335"/>
      <c r="Q335"/>
      <c r="R335"/>
    </row>
    <row r="336" spans="1:18" s="45" customFormat="1" x14ac:dyDescent="0.5">
      <c r="A336"/>
      <c r="B336" s="47"/>
      <c r="C336" s="47"/>
      <c r="D336" s="58"/>
      <c r="E336" s="58"/>
      <c r="F336" s="58"/>
      <c r="H336" s="47"/>
      <c r="I336" s="66"/>
      <c r="J336" s="66"/>
      <c r="K336" s="66"/>
      <c r="L336"/>
      <c r="M336"/>
      <c r="N336"/>
      <c r="O336"/>
      <c r="P336"/>
      <c r="Q336"/>
      <c r="R336"/>
    </row>
    <row r="337" spans="1:18" s="45" customFormat="1" x14ac:dyDescent="0.5">
      <c r="A337"/>
      <c r="B337" s="47"/>
      <c r="C337" s="47"/>
      <c r="D337" s="58"/>
      <c r="E337" s="58"/>
      <c r="F337" s="58"/>
      <c r="H337" s="47"/>
      <c r="I337" s="66"/>
      <c r="J337" s="66"/>
      <c r="K337" s="66"/>
      <c r="L337"/>
      <c r="M337"/>
      <c r="N337"/>
      <c r="O337"/>
      <c r="P337"/>
      <c r="Q337"/>
      <c r="R337"/>
    </row>
    <row r="338" spans="1:18" s="45" customFormat="1" x14ac:dyDescent="0.5">
      <c r="A338"/>
      <c r="B338" s="47"/>
      <c r="C338" s="47"/>
      <c r="D338" s="58"/>
      <c r="E338" s="58"/>
      <c r="F338" s="58"/>
      <c r="H338" s="47"/>
      <c r="I338" s="66"/>
      <c r="J338" s="66"/>
      <c r="K338" s="66"/>
      <c r="L338"/>
      <c r="M338"/>
      <c r="N338"/>
      <c r="O338"/>
      <c r="P338"/>
      <c r="Q338"/>
      <c r="R338"/>
    </row>
    <row r="339" spans="1:18" s="45" customFormat="1" x14ac:dyDescent="0.5">
      <c r="A339"/>
      <c r="B339" s="47"/>
      <c r="C339" s="47"/>
      <c r="D339" s="58"/>
      <c r="E339" s="58"/>
      <c r="F339" s="58"/>
      <c r="H339" s="47"/>
      <c r="I339" s="66"/>
      <c r="J339" s="66"/>
      <c r="K339" s="66"/>
      <c r="L339"/>
      <c r="M339"/>
      <c r="N339"/>
      <c r="O339"/>
      <c r="P339"/>
      <c r="Q339"/>
      <c r="R339"/>
    </row>
    <row r="340" spans="1:18" s="45" customFormat="1" x14ac:dyDescent="0.5">
      <c r="A340"/>
      <c r="B340" s="47"/>
      <c r="C340" s="47"/>
      <c r="D340" s="58"/>
      <c r="E340" s="58"/>
      <c r="F340" s="58"/>
      <c r="H340" s="47"/>
      <c r="I340" s="66"/>
      <c r="J340" s="66"/>
      <c r="K340" s="66"/>
      <c r="L340"/>
      <c r="M340"/>
      <c r="N340"/>
      <c r="O340"/>
      <c r="P340"/>
      <c r="Q340"/>
      <c r="R340"/>
    </row>
    <row r="341" spans="1:18" s="45" customFormat="1" x14ac:dyDescent="0.5">
      <c r="A341"/>
      <c r="B341" s="47"/>
      <c r="C341" s="47"/>
      <c r="D341" s="58"/>
      <c r="E341" s="58"/>
      <c r="F341" s="58"/>
      <c r="H341" s="47"/>
      <c r="I341" s="66"/>
      <c r="J341" s="66"/>
      <c r="K341" s="66"/>
      <c r="L341"/>
      <c r="M341"/>
      <c r="N341"/>
      <c r="O341"/>
      <c r="P341"/>
      <c r="Q341"/>
      <c r="R341"/>
    </row>
    <row r="342" spans="1:18" s="45" customFormat="1" x14ac:dyDescent="0.5">
      <c r="A342"/>
      <c r="B342" s="47"/>
      <c r="C342" s="47"/>
      <c r="D342" s="58"/>
      <c r="E342" s="58"/>
      <c r="F342" s="58"/>
      <c r="H342" s="47"/>
      <c r="I342" s="66"/>
      <c r="J342" s="66"/>
      <c r="K342" s="66"/>
      <c r="L342"/>
      <c r="M342"/>
      <c r="N342"/>
      <c r="O342"/>
      <c r="P342"/>
      <c r="Q342"/>
      <c r="R342"/>
    </row>
    <row r="343" spans="1:18" s="45" customFormat="1" x14ac:dyDescent="0.5">
      <c r="A343"/>
      <c r="B343" s="47"/>
      <c r="C343" s="47"/>
      <c r="D343" s="58"/>
      <c r="E343" s="58"/>
      <c r="F343" s="58"/>
      <c r="H343" s="47"/>
      <c r="I343" s="66"/>
      <c r="J343" s="66"/>
      <c r="K343" s="66"/>
      <c r="L343"/>
      <c r="M343"/>
      <c r="N343"/>
      <c r="O343"/>
      <c r="P343"/>
      <c r="Q343"/>
      <c r="R343"/>
    </row>
    <row r="344" spans="1:18" s="45" customFormat="1" x14ac:dyDescent="0.5">
      <c r="A344"/>
      <c r="B344" s="47"/>
      <c r="C344" s="47"/>
      <c r="D344" s="58"/>
      <c r="E344" s="58"/>
      <c r="F344" s="58"/>
      <c r="H344" s="47"/>
      <c r="I344" s="66"/>
      <c r="J344" s="66"/>
      <c r="K344" s="66"/>
      <c r="L344"/>
      <c r="M344"/>
      <c r="N344"/>
      <c r="O344"/>
      <c r="P344"/>
      <c r="Q344"/>
      <c r="R344"/>
    </row>
    <row r="345" spans="1:18" s="45" customFormat="1" x14ac:dyDescent="0.5">
      <c r="A345"/>
      <c r="B345" s="47"/>
      <c r="C345" s="47"/>
      <c r="D345" s="58"/>
      <c r="E345" s="58"/>
      <c r="F345" s="58"/>
      <c r="H345" s="47"/>
      <c r="I345" s="66"/>
      <c r="J345" s="66"/>
      <c r="K345" s="66"/>
      <c r="L345"/>
      <c r="M345"/>
      <c r="N345"/>
      <c r="O345"/>
      <c r="P345"/>
      <c r="Q345"/>
      <c r="R345"/>
    </row>
    <row r="346" spans="1:18" s="45" customFormat="1" x14ac:dyDescent="0.5">
      <c r="A346"/>
      <c r="B346" s="47"/>
      <c r="C346" s="47"/>
      <c r="D346" s="58"/>
      <c r="E346" s="58"/>
      <c r="F346" s="58"/>
      <c r="H346" s="47"/>
      <c r="I346" s="66"/>
      <c r="J346" s="66"/>
      <c r="K346" s="66"/>
      <c r="L346"/>
      <c r="M346"/>
      <c r="N346"/>
      <c r="O346"/>
      <c r="P346"/>
      <c r="Q346"/>
      <c r="R346"/>
    </row>
    <row r="347" spans="1:18" s="45" customFormat="1" x14ac:dyDescent="0.5">
      <c r="A347"/>
      <c r="B347" s="47"/>
      <c r="C347" s="47"/>
      <c r="D347" s="58"/>
      <c r="E347" s="58"/>
      <c r="F347" s="58"/>
      <c r="H347" s="47"/>
      <c r="I347" s="66"/>
      <c r="J347" s="66"/>
      <c r="K347" s="66"/>
      <c r="L347"/>
      <c r="M347"/>
      <c r="N347"/>
      <c r="O347"/>
      <c r="P347"/>
      <c r="Q347"/>
      <c r="R347"/>
    </row>
    <row r="348" spans="1:18" s="45" customFormat="1" x14ac:dyDescent="0.5">
      <c r="A348"/>
      <c r="B348" s="47"/>
      <c r="C348" s="47"/>
      <c r="D348" s="58"/>
      <c r="E348" s="58"/>
      <c r="F348" s="58"/>
      <c r="H348" s="47"/>
      <c r="I348" s="66"/>
      <c r="J348" s="66"/>
      <c r="K348" s="66"/>
      <c r="L348"/>
      <c r="M348"/>
      <c r="N348"/>
      <c r="O348"/>
      <c r="P348"/>
      <c r="Q348"/>
      <c r="R348"/>
    </row>
    <row r="349" spans="1:18" s="45" customFormat="1" x14ac:dyDescent="0.5">
      <c r="A349"/>
      <c r="B349" s="47"/>
      <c r="C349" s="47"/>
      <c r="D349" s="58"/>
      <c r="E349" s="58"/>
      <c r="F349" s="58"/>
      <c r="H349" s="47"/>
      <c r="I349" s="66"/>
      <c r="J349" s="66"/>
      <c r="K349" s="66"/>
      <c r="L349"/>
      <c r="M349"/>
      <c r="N349"/>
      <c r="O349"/>
      <c r="P349"/>
      <c r="Q349"/>
      <c r="R349"/>
    </row>
    <row r="350" spans="1:18" s="45" customFormat="1" x14ac:dyDescent="0.5">
      <c r="A350"/>
      <c r="B350" s="47"/>
      <c r="C350" s="47"/>
      <c r="D350" s="58"/>
      <c r="E350" s="58"/>
      <c r="F350" s="58"/>
      <c r="H350" s="47"/>
      <c r="I350" s="66"/>
      <c r="J350" s="66"/>
      <c r="K350" s="66"/>
      <c r="L350"/>
      <c r="M350"/>
      <c r="N350"/>
      <c r="O350"/>
      <c r="P350"/>
      <c r="Q350"/>
      <c r="R350"/>
    </row>
    <row r="351" spans="1:18" s="45" customFormat="1" x14ac:dyDescent="0.5">
      <c r="A351"/>
      <c r="B351" s="47"/>
      <c r="C351" s="47"/>
      <c r="D351" s="58"/>
      <c r="E351" s="58"/>
      <c r="F351" s="58"/>
      <c r="H351" s="47"/>
      <c r="I351" s="66"/>
      <c r="J351" s="66"/>
      <c r="K351" s="66"/>
      <c r="L351"/>
      <c r="M351"/>
      <c r="N351"/>
      <c r="O351"/>
      <c r="P351"/>
      <c r="Q351"/>
      <c r="R351"/>
    </row>
    <row r="352" spans="1:18" s="45" customFormat="1" x14ac:dyDescent="0.5">
      <c r="A352"/>
      <c r="B352" s="47"/>
      <c r="C352" s="47"/>
      <c r="D352" s="58"/>
      <c r="E352" s="58"/>
      <c r="F352" s="58"/>
      <c r="H352" s="47"/>
      <c r="I352" s="66"/>
      <c r="J352" s="66"/>
      <c r="K352" s="66"/>
      <c r="L352"/>
      <c r="M352"/>
      <c r="N352"/>
      <c r="O352"/>
      <c r="P352"/>
      <c r="Q352"/>
      <c r="R352"/>
    </row>
    <row r="353" spans="1:18" s="45" customFormat="1" x14ac:dyDescent="0.5">
      <c r="A353"/>
      <c r="B353" s="47"/>
      <c r="C353" s="47"/>
      <c r="D353" s="58"/>
      <c r="E353" s="58"/>
      <c r="F353" s="58"/>
      <c r="H353" s="47"/>
      <c r="I353" s="66"/>
      <c r="J353" s="66"/>
      <c r="K353" s="66"/>
      <c r="L353"/>
      <c r="M353"/>
      <c r="N353"/>
      <c r="O353"/>
      <c r="P353"/>
      <c r="Q353"/>
      <c r="R353"/>
    </row>
    <row r="354" spans="1:18" s="45" customFormat="1" x14ac:dyDescent="0.5">
      <c r="A354"/>
      <c r="B354" s="47"/>
      <c r="C354" s="47"/>
      <c r="D354" s="58"/>
      <c r="E354" s="58"/>
      <c r="F354" s="58"/>
      <c r="H354" s="47"/>
      <c r="I354" s="66"/>
      <c r="J354" s="66"/>
      <c r="K354" s="66"/>
      <c r="L354"/>
      <c r="M354"/>
      <c r="N354"/>
      <c r="O354"/>
      <c r="P354"/>
      <c r="Q354"/>
      <c r="R354"/>
    </row>
    <row r="355" spans="1:18" s="45" customFormat="1" x14ac:dyDescent="0.5">
      <c r="A355"/>
      <c r="B355" s="47"/>
      <c r="C355" s="47"/>
      <c r="D355" s="58"/>
      <c r="E355" s="58"/>
      <c r="F355" s="58"/>
      <c r="H355" s="47"/>
      <c r="I355" s="66"/>
      <c r="J355" s="66"/>
      <c r="K355" s="66"/>
      <c r="L355"/>
      <c r="M355"/>
      <c r="N355"/>
      <c r="O355"/>
      <c r="P355"/>
      <c r="Q355"/>
      <c r="R355"/>
    </row>
    <row r="356" spans="1:18" s="45" customFormat="1" x14ac:dyDescent="0.5">
      <c r="A356"/>
      <c r="B356" s="47"/>
      <c r="C356" s="47"/>
      <c r="D356" s="58"/>
      <c r="E356" s="58"/>
      <c r="F356" s="58"/>
      <c r="H356" s="47"/>
      <c r="I356" s="66"/>
      <c r="J356" s="66"/>
      <c r="K356" s="66"/>
      <c r="L356"/>
      <c r="M356"/>
      <c r="N356"/>
      <c r="O356"/>
      <c r="P356"/>
      <c r="Q356"/>
      <c r="R356"/>
    </row>
    <row r="357" spans="1:18" s="45" customFormat="1" x14ac:dyDescent="0.5">
      <c r="A357"/>
      <c r="B357" s="47"/>
      <c r="C357" s="47"/>
      <c r="D357" s="58"/>
      <c r="E357" s="58"/>
      <c r="F357" s="58"/>
      <c r="H357" s="47"/>
      <c r="I357" s="66"/>
      <c r="J357" s="66"/>
      <c r="K357" s="66"/>
      <c r="L357"/>
      <c r="M357"/>
      <c r="N357"/>
      <c r="O357"/>
      <c r="P357"/>
      <c r="Q357"/>
      <c r="R357"/>
    </row>
    <row r="358" spans="1:18" s="45" customFormat="1" x14ac:dyDescent="0.5">
      <c r="A358"/>
      <c r="B358" s="47"/>
      <c r="C358" s="47"/>
      <c r="D358" s="58"/>
      <c r="E358" s="58"/>
      <c r="F358" s="58"/>
      <c r="H358" s="47"/>
      <c r="I358" s="66"/>
      <c r="J358" s="66"/>
      <c r="K358" s="66"/>
      <c r="L358"/>
      <c r="M358"/>
      <c r="N358"/>
      <c r="O358"/>
      <c r="P358"/>
      <c r="Q358"/>
      <c r="R358"/>
    </row>
    <row r="359" spans="1:18" s="45" customFormat="1" x14ac:dyDescent="0.5">
      <c r="A359"/>
      <c r="B359" s="47"/>
      <c r="C359" s="47"/>
      <c r="D359" s="58"/>
      <c r="E359" s="58"/>
      <c r="F359" s="58"/>
      <c r="H359" s="47"/>
      <c r="I359" s="66"/>
      <c r="J359" s="66"/>
      <c r="K359" s="66"/>
      <c r="L359"/>
      <c r="M359"/>
      <c r="N359"/>
      <c r="O359"/>
      <c r="P359"/>
      <c r="Q359"/>
      <c r="R359"/>
    </row>
    <row r="360" spans="1:18" s="45" customFormat="1" x14ac:dyDescent="0.5">
      <c r="A360"/>
      <c r="B360" s="47"/>
      <c r="C360" s="47"/>
      <c r="D360" s="58"/>
      <c r="E360" s="58"/>
      <c r="F360" s="58"/>
      <c r="H360" s="47"/>
      <c r="I360" s="66"/>
      <c r="J360" s="66"/>
      <c r="K360" s="66"/>
      <c r="L360"/>
      <c r="M360"/>
      <c r="N360"/>
      <c r="O360"/>
      <c r="P360"/>
      <c r="Q360"/>
      <c r="R360"/>
    </row>
    <row r="361" spans="1:18" s="45" customFormat="1" x14ac:dyDescent="0.5">
      <c r="A361"/>
      <c r="B361" s="47"/>
      <c r="C361" s="47"/>
      <c r="D361" s="58"/>
      <c r="E361" s="58"/>
      <c r="F361" s="58"/>
      <c r="H361" s="47"/>
      <c r="I361" s="66"/>
      <c r="J361" s="66"/>
      <c r="K361" s="66"/>
      <c r="L361"/>
      <c r="M361"/>
      <c r="N361"/>
      <c r="O361"/>
      <c r="P361"/>
      <c r="Q361"/>
      <c r="R361"/>
    </row>
    <row r="362" spans="1:18" s="45" customFormat="1" x14ac:dyDescent="0.5">
      <c r="A362"/>
      <c r="B362" s="47"/>
      <c r="C362" s="47"/>
      <c r="D362" s="58"/>
      <c r="E362" s="58"/>
      <c r="F362" s="58"/>
      <c r="H362" s="47"/>
      <c r="I362" s="66"/>
      <c r="J362" s="66"/>
      <c r="K362" s="66"/>
      <c r="L362"/>
      <c r="M362"/>
      <c r="N362"/>
      <c r="O362"/>
      <c r="P362"/>
      <c r="Q362"/>
      <c r="R362"/>
    </row>
    <row r="363" spans="1:18" s="45" customFormat="1" x14ac:dyDescent="0.5">
      <c r="A363"/>
      <c r="B363" s="47"/>
      <c r="C363" s="47"/>
      <c r="D363" s="58"/>
      <c r="E363" s="58"/>
      <c r="F363" s="58"/>
      <c r="H363" s="47"/>
      <c r="I363" s="66"/>
      <c r="J363" s="66"/>
      <c r="K363" s="66"/>
      <c r="L363"/>
      <c r="M363"/>
      <c r="N363"/>
      <c r="O363"/>
      <c r="P363"/>
      <c r="Q363"/>
      <c r="R363"/>
    </row>
    <row r="364" spans="1:18" s="45" customFormat="1" x14ac:dyDescent="0.5">
      <c r="A364"/>
      <c r="B364" s="47"/>
      <c r="C364" s="47"/>
      <c r="D364" s="58"/>
      <c r="E364" s="58"/>
      <c r="F364" s="58"/>
      <c r="H364" s="47"/>
      <c r="I364" s="66"/>
      <c r="J364" s="66"/>
      <c r="K364" s="66"/>
      <c r="L364"/>
      <c r="M364"/>
      <c r="N364"/>
      <c r="O364"/>
      <c r="P364"/>
      <c r="Q364"/>
      <c r="R364"/>
    </row>
    <row r="365" spans="1:18" s="45" customFormat="1" x14ac:dyDescent="0.5">
      <c r="A365"/>
      <c r="B365" s="47"/>
      <c r="C365" s="47"/>
      <c r="D365" s="58"/>
      <c r="E365" s="58"/>
      <c r="F365" s="58"/>
      <c r="H365" s="47"/>
      <c r="I365" s="66"/>
      <c r="J365" s="66"/>
      <c r="K365" s="66"/>
      <c r="L365"/>
      <c r="M365"/>
      <c r="N365"/>
      <c r="O365"/>
      <c r="P365"/>
      <c r="Q365"/>
      <c r="R365"/>
    </row>
    <row r="366" spans="1:18" s="45" customFormat="1" x14ac:dyDescent="0.5">
      <c r="A366"/>
      <c r="B366" s="47"/>
      <c r="C366" s="47"/>
      <c r="D366" s="58"/>
      <c r="E366" s="58"/>
      <c r="F366" s="58"/>
      <c r="H366" s="47"/>
      <c r="I366" s="66"/>
      <c r="J366" s="66"/>
      <c r="K366" s="66"/>
      <c r="L366"/>
      <c r="M366"/>
      <c r="N366"/>
      <c r="O366"/>
      <c r="P366"/>
      <c r="Q366"/>
      <c r="R366"/>
    </row>
    <row r="367" spans="1:18" s="45" customFormat="1" x14ac:dyDescent="0.5">
      <c r="A367"/>
      <c r="B367" s="47"/>
      <c r="C367" s="47"/>
      <c r="D367" s="58"/>
      <c r="E367" s="58"/>
      <c r="F367" s="58"/>
      <c r="H367" s="47"/>
      <c r="I367" s="66"/>
      <c r="J367" s="66"/>
      <c r="K367" s="66"/>
      <c r="L367"/>
      <c r="M367"/>
      <c r="N367"/>
      <c r="O367"/>
      <c r="P367"/>
      <c r="Q367"/>
      <c r="R367"/>
    </row>
    <row r="368" spans="1:18" s="45" customFormat="1" x14ac:dyDescent="0.5">
      <c r="A368"/>
      <c r="B368" s="47"/>
      <c r="C368" s="47"/>
      <c r="D368" s="58"/>
      <c r="E368" s="58"/>
      <c r="F368" s="58"/>
      <c r="H368" s="47"/>
      <c r="I368" s="66"/>
      <c r="J368" s="66"/>
      <c r="K368" s="66"/>
      <c r="L368"/>
      <c r="M368"/>
      <c r="N368"/>
      <c r="O368"/>
      <c r="P368"/>
      <c r="Q368"/>
      <c r="R368"/>
    </row>
    <row r="369" spans="1:18" s="45" customFormat="1" x14ac:dyDescent="0.5">
      <c r="A369"/>
      <c r="B369" s="47"/>
      <c r="C369" s="47"/>
      <c r="D369" s="58"/>
      <c r="E369" s="58"/>
      <c r="F369" s="58"/>
      <c r="H369" s="47"/>
      <c r="I369" s="66"/>
      <c r="J369" s="66"/>
      <c r="K369" s="66"/>
      <c r="L369"/>
      <c r="M369"/>
      <c r="N369"/>
      <c r="O369"/>
      <c r="P369"/>
      <c r="Q369"/>
      <c r="R369"/>
    </row>
    <row r="370" spans="1:18" s="45" customFormat="1" x14ac:dyDescent="0.5">
      <c r="A370"/>
      <c r="B370" s="47"/>
      <c r="C370" s="47"/>
      <c r="D370" s="58"/>
      <c r="E370" s="58"/>
      <c r="F370" s="58"/>
      <c r="H370" s="47"/>
      <c r="I370" s="66"/>
      <c r="J370" s="66"/>
      <c r="K370" s="66"/>
      <c r="L370"/>
      <c r="M370"/>
      <c r="N370"/>
      <c r="O370"/>
      <c r="P370"/>
      <c r="Q370"/>
      <c r="R370"/>
    </row>
    <row r="371" spans="1:18" s="45" customFormat="1" x14ac:dyDescent="0.5">
      <c r="A371"/>
      <c r="B371" s="47"/>
      <c r="C371" s="47"/>
      <c r="D371" s="58"/>
      <c r="E371" s="58"/>
      <c r="F371" s="58"/>
      <c r="H371" s="47"/>
      <c r="I371" s="66"/>
      <c r="J371" s="66"/>
      <c r="K371" s="66"/>
      <c r="L371"/>
      <c r="M371"/>
      <c r="N371"/>
      <c r="O371"/>
      <c r="P371"/>
      <c r="Q371"/>
      <c r="R371"/>
    </row>
    <row r="372" spans="1:18" s="45" customFormat="1" x14ac:dyDescent="0.5">
      <c r="A372"/>
      <c r="B372" s="47"/>
      <c r="C372" s="47"/>
      <c r="D372" s="58"/>
      <c r="E372" s="58"/>
      <c r="F372" s="58"/>
      <c r="H372" s="47"/>
      <c r="I372" s="66"/>
      <c r="J372" s="66"/>
      <c r="K372" s="66"/>
      <c r="L372"/>
      <c r="M372"/>
      <c r="N372"/>
      <c r="O372"/>
      <c r="P372"/>
      <c r="Q372"/>
      <c r="R372"/>
    </row>
    <row r="373" spans="1:18" s="45" customFormat="1" x14ac:dyDescent="0.5">
      <c r="A373"/>
      <c r="B373" s="47"/>
      <c r="C373" s="47"/>
      <c r="D373" s="58"/>
      <c r="E373" s="58"/>
      <c r="F373" s="58"/>
      <c r="H373" s="47"/>
      <c r="I373" s="66"/>
      <c r="J373" s="66"/>
      <c r="K373" s="66"/>
      <c r="L373"/>
      <c r="M373"/>
      <c r="N373"/>
      <c r="O373"/>
      <c r="P373"/>
      <c r="Q373"/>
      <c r="R373"/>
    </row>
    <row r="374" spans="1:18" s="45" customFormat="1" x14ac:dyDescent="0.5">
      <c r="A374"/>
      <c r="B374" s="47"/>
      <c r="C374" s="47"/>
      <c r="D374" s="58"/>
      <c r="E374" s="58"/>
      <c r="F374" s="58"/>
      <c r="H374" s="47"/>
      <c r="I374" s="66"/>
      <c r="J374" s="66"/>
      <c r="K374" s="66"/>
      <c r="L374"/>
      <c r="M374"/>
      <c r="N374"/>
      <c r="O374"/>
      <c r="P374"/>
      <c r="Q374"/>
      <c r="R374"/>
    </row>
    <row r="375" spans="1:18" s="45" customFormat="1" x14ac:dyDescent="0.5">
      <c r="A375"/>
      <c r="B375" s="47"/>
      <c r="C375" s="47"/>
      <c r="D375" s="58"/>
      <c r="E375" s="58"/>
      <c r="F375" s="58"/>
      <c r="H375" s="47"/>
      <c r="I375" s="66"/>
      <c r="J375" s="66"/>
      <c r="K375" s="66"/>
      <c r="L375"/>
      <c r="M375"/>
      <c r="N375"/>
      <c r="O375"/>
      <c r="P375"/>
      <c r="Q375"/>
      <c r="R375"/>
    </row>
    <row r="376" spans="1:18" s="45" customFormat="1" x14ac:dyDescent="0.5">
      <c r="A376"/>
      <c r="B376" s="47"/>
      <c r="C376" s="47"/>
      <c r="D376" s="58"/>
      <c r="E376" s="58"/>
      <c r="F376" s="58"/>
      <c r="H376" s="47"/>
      <c r="I376" s="66"/>
      <c r="J376" s="66"/>
      <c r="K376" s="66"/>
      <c r="L376"/>
      <c r="M376"/>
      <c r="N376"/>
      <c r="O376"/>
      <c r="P376"/>
      <c r="Q376"/>
      <c r="R376"/>
    </row>
    <row r="377" spans="1:18" s="45" customFormat="1" x14ac:dyDescent="0.5">
      <c r="A377"/>
      <c r="B377" s="47"/>
      <c r="C377" s="47"/>
      <c r="D377" s="58"/>
      <c r="E377" s="58"/>
      <c r="F377" s="58"/>
      <c r="H377" s="47"/>
      <c r="I377" s="66"/>
      <c r="J377" s="66"/>
      <c r="K377" s="66"/>
      <c r="L377"/>
      <c r="M377"/>
      <c r="N377"/>
      <c r="O377"/>
      <c r="P377"/>
      <c r="Q377"/>
      <c r="R377"/>
    </row>
    <row r="378" spans="1:18" s="45" customFormat="1" x14ac:dyDescent="0.5">
      <c r="A378"/>
      <c r="B378" s="47"/>
      <c r="C378" s="47"/>
      <c r="D378" s="58"/>
      <c r="E378" s="58"/>
      <c r="F378" s="58"/>
      <c r="H378" s="47"/>
      <c r="I378" s="66"/>
      <c r="J378" s="66"/>
      <c r="K378" s="66"/>
      <c r="L378"/>
      <c r="M378"/>
      <c r="N378"/>
      <c r="O378"/>
      <c r="P378"/>
      <c r="Q378"/>
      <c r="R378"/>
    </row>
    <row r="379" spans="1:18" s="45" customFormat="1" x14ac:dyDescent="0.5">
      <c r="A379"/>
      <c r="B379" s="47"/>
      <c r="C379" s="47"/>
      <c r="D379" s="58"/>
      <c r="E379" s="58"/>
      <c r="F379" s="58"/>
      <c r="H379" s="47"/>
      <c r="I379" s="66"/>
      <c r="J379" s="66"/>
      <c r="K379" s="66"/>
      <c r="L379"/>
      <c r="M379"/>
      <c r="N379"/>
      <c r="O379"/>
      <c r="P379"/>
      <c r="Q379"/>
      <c r="R379"/>
    </row>
    <row r="380" spans="1:18" s="45" customFormat="1" x14ac:dyDescent="0.5">
      <c r="A380"/>
      <c r="B380" s="47"/>
      <c r="C380" s="47"/>
      <c r="D380" s="58"/>
      <c r="E380" s="58"/>
      <c r="F380" s="58"/>
      <c r="H380" s="47"/>
      <c r="I380" s="66"/>
      <c r="J380" s="66"/>
      <c r="K380" s="66"/>
      <c r="L380"/>
      <c r="M380"/>
      <c r="N380"/>
      <c r="O380"/>
      <c r="P380"/>
      <c r="Q380"/>
      <c r="R380"/>
    </row>
    <row r="381" spans="1:18" s="45" customFormat="1" x14ac:dyDescent="0.5">
      <c r="A381"/>
      <c r="B381" s="47"/>
      <c r="C381" s="47"/>
      <c r="D381" s="58"/>
      <c r="E381" s="58"/>
      <c r="F381" s="58"/>
      <c r="H381" s="47"/>
      <c r="I381" s="66"/>
      <c r="J381" s="66"/>
      <c r="K381" s="66"/>
      <c r="L381"/>
      <c r="M381"/>
      <c r="N381"/>
      <c r="O381"/>
      <c r="P381"/>
      <c r="Q381"/>
      <c r="R381"/>
    </row>
    <row r="382" spans="1:18" s="45" customFormat="1" x14ac:dyDescent="0.5">
      <c r="A382"/>
      <c r="B382" s="47"/>
      <c r="C382" s="47"/>
      <c r="D382" s="58"/>
      <c r="E382" s="58"/>
      <c r="F382" s="58"/>
      <c r="H382" s="47"/>
      <c r="I382" s="66"/>
      <c r="J382" s="66"/>
      <c r="K382" s="66"/>
      <c r="L382"/>
      <c r="M382"/>
      <c r="N382"/>
      <c r="O382"/>
      <c r="P382"/>
      <c r="Q382"/>
      <c r="R382"/>
    </row>
    <row r="383" spans="1:18" s="45" customFormat="1" x14ac:dyDescent="0.5">
      <c r="A383"/>
      <c r="B383" s="47"/>
      <c r="C383" s="47"/>
      <c r="D383" s="58"/>
      <c r="E383" s="58"/>
      <c r="F383" s="58"/>
      <c r="H383" s="47"/>
      <c r="I383" s="66"/>
      <c r="J383" s="66"/>
      <c r="K383" s="66"/>
      <c r="L383"/>
      <c r="M383"/>
      <c r="N383"/>
      <c r="O383"/>
      <c r="P383"/>
      <c r="Q383"/>
      <c r="R383"/>
    </row>
    <row r="384" spans="1:18" s="45" customFormat="1" x14ac:dyDescent="0.5">
      <c r="A384"/>
      <c r="B384" s="47"/>
      <c r="C384" s="47"/>
      <c r="D384" s="58"/>
      <c r="E384" s="58"/>
      <c r="F384" s="58"/>
      <c r="H384" s="47"/>
      <c r="I384" s="66"/>
      <c r="J384" s="66"/>
      <c r="K384" s="66"/>
      <c r="L384"/>
      <c r="M384"/>
      <c r="N384"/>
      <c r="O384"/>
      <c r="P384"/>
      <c r="Q384"/>
      <c r="R384"/>
    </row>
    <row r="385" spans="1:18" s="45" customFormat="1" x14ac:dyDescent="0.5">
      <c r="A385"/>
      <c r="B385" s="47"/>
      <c r="C385" s="47"/>
      <c r="D385" s="58"/>
      <c r="E385" s="58"/>
      <c r="F385" s="58"/>
      <c r="H385" s="47"/>
      <c r="I385" s="66"/>
      <c r="J385" s="66"/>
      <c r="K385" s="66"/>
      <c r="L385"/>
      <c r="M385"/>
      <c r="N385"/>
      <c r="O385"/>
      <c r="P385"/>
      <c r="Q385"/>
      <c r="R385"/>
    </row>
    <row r="386" spans="1:18" s="45" customFormat="1" x14ac:dyDescent="0.5">
      <c r="A386"/>
      <c r="B386" s="47"/>
      <c r="C386" s="47"/>
      <c r="D386" s="58"/>
      <c r="E386" s="58"/>
      <c r="F386" s="58"/>
      <c r="H386" s="47"/>
      <c r="I386" s="66"/>
      <c r="J386" s="66"/>
      <c r="K386" s="66"/>
      <c r="L386"/>
      <c r="M386"/>
      <c r="N386"/>
      <c r="O386"/>
      <c r="P386"/>
      <c r="Q386"/>
      <c r="R386"/>
    </row>
    <row r="387" spans="1:18" s="45" customFormat="1" x14ac:dyDescent="0.5">
      <c r="A387"/>
      <c r="B387" s="47"/>
      <c r="C387" s="47"/>
      <c r="D387" s="58"/>
      <c r="E387" s="58"/>
      <c r="F387" s="58"/>
      <c r="H387" s="47"/>
      <c r="I387" s="66"/>
      <c r="J387" s="66"/>
      <c r="K387" s="66"/>
      <c r="L387"/>
      <c r="M387"/>
      <c r="N387"/>
      <c r="O387"/>
      <c r="P387"/>
      <c r="Q387"/>
      <c r="R387"/>
    </row>
    <row r="388" spans="1:18" s="45" customFormat="1" x14ac:dyDescent="0.5">
      <c r="A388"/>
      <c r="B388" s="47"/>
      <c r="C388" s="47"/>
      <c r="D388" s="58"/>
      <c r="E388" s="58"/>
      <c r="F388" s="58"/>
      <c r="H388" s="47"/>
      <c r="I388" s="66"/>
      <c r="J388" s="66"/>
      <c r="K388" s="66"/>
      <c r="L388"/>
      <c r="M388"/>
      <c r="N388"/>
      <c r="O388"/>
      <c r="P388"/>
      <c r="Q388"/>
      <c r="R388"/>
    </row>
    <row r="389" spans="1:18" s="45" customFormat="1" x14ac:dyDescent="0.5">
      <c r="A389"/>
      <c r="B389" s="47"/>
      <c r="C389" s="47"/>
      <c r="D389" s="58"/>
      <c r="E389" s="58"/>
      <c r="F389" s="58"/>
      <c r="H389" s="47"/>
      <c r="I389" s="66"/>
      <c r="J389" s="66"/>
      <c r="K389" s="66"/>
      <c r="L389"/>
      <c r="M389"/>
      <c r="N389"/>
      <c r="O389"/>
      <c r="P389"/>
      <c r="Q389"/>
      <c r="R389"/>
    </row>
    <row r="390" spans="1:18" s="45" customFormat="1" x14ac:dyDescent="0.5">
      <c r="A390"/>
      <c r="B390" s="47"/>
      <c r="C390" s="47"/>
      <c r="D390" s="58"/>
      <c r="E390" s="58"/>
      <c r="F390" s="58"/>
      <c r="H390" s="47"/>
      <c r="I390" s="66"/>
      <c r="J390" s="66"/>
      <c r="K390" s="66"/>
      <c r="L390"/>
      <c r="M390"/>
      <c r="N390"/>
      <c r="O390"/>
      <c r="P390"/>
      <c r="Q390"/>
      <c r="R390"/>
    </row>
    <row r="391" spans="1:18" s="45" customFormat="1" x14ac:dyDescent="0.5">
      <c r="A391"/>
      <c r="B391" s="47"/>
      <c r="C391" s="47"/>
      <c r="D391" s="58"/>
      <c r="E391" s="58"/>
      <c r="F391" s="58"/>
      <c r="H391" s="47"/>
      <c r="I391" s="66"/>
      <c r="J391" s="66"/>
      <c r="K391" s="66"/>
      <c r="L391"/>
      <c r="M391"/>
      <c r="N391"/>
      <c r="O391"/>
      <c r="P391"/>
      <c r="Q391"/>
      <c r="R391"/>
    </row>
    <row r="392" spans="1:18" s="45" customFormat="1" x14ac:dyDescent="0.5">
      <c r="A392"/>
      <c r="B392" s="47"/>
      <c r="C392" s="47"/>
      <c r="D392" s="58"/>
      <c r="E392" s="58"/>
      <c r="F392" s="58"/>
      <c r="H392" s="47"/>
      <c r="I392" s="66"/>
      <c r="J392" s="66"/>
      <c r="K392" s="66"/>
      <c r="L392"/>
      <c r="M392"/>
      <c r="N392"/>
      <c r="O392"/>
      <c r="P392"/>
      <c r="Q392"/>
      <c r="R392"/>
    </row>
    <row r="393" spans="1:18" s="45" customFormat="1" x14ac:dyDescent="0.5">
      <c r="A393"/>
      <c r="B393" s="47"/>
      <c r="C393" s="47"/>
      <c r="D393" s="58"/>
      <c r="E393" s="58"/>
      <c r="F393" s="58"/>
      <c r="H393" s="47"/>
      <c r="I393" s="66"/>
      <c r="J393" s="66"/>
      <c r="K393" s="66"/>
      <c r="L393"/>
      <c r="M393"/>
      <c r="N393"/>
      <c r="O393"/>
      <c r="P393"/>
      <c r="Q393"/>
      <c r="R393"/>
    </row>
    <row r="394" spans="1:18" s="45" customFormat="1" x14ac:dyDescent="0.5">
      <c r="A394"/>
      <c r="B394" s="47"/>
      <c r="C394" s="47"/>
      <c r="D394" s="58"/>
      <c r="E394" s="58"/>
      <c r="F394" s="58"/>
      <c r="H394" s="47"/>
      <c r="I394" s="66"/>
      <c r="J394" s="66"/>
      <c r="K394" s="66"/>
      <c r="L394"/>
      <c r="M394"/>
      <c r="N394"/>
      <c r="O394"/>
      <c r="P394"/>
      <c r="Q394"/>
      <c r="R394"/>
    </row>
    <row r="395" spans="1:18" s="45" customFormat="1" x14ac:dyDescent="0.5">
      <c r="A395"/>
      <c r="B395" s="47"/>
      <c r="C395" s="47"/>
      <c r="D395" s="58"/>
      <c r="E395" s="58"/>
      <c r="F395" s="58"/>
      <c r="H395" s="47"/>
      <c r="I395" s="66"/>
      <c r="J395" s="66"/>
      <c r="K395" s="66"/>
      <c r="L395"/>
      <c r="M395"/>
      <c r="N395"/>
      <c r="O395"/>
      <c r="P395"/>
      <c r="Q395"/>
      <c r="R395"/>
    </row>
    <row r="396" spans="1:18" s="45" customFormat="1" x14ac:dyDescent="0.5">
      <c r="A396"/>
      <c r="B396" s="47"/>
      <c r="C396" s="47"/>
      <c r="D396" s="58"/>
      <c r="E396" s="58"/>
      <c r="F396" s="58"/>
      <c r="H396" s="47"/>
      <c r="I396" s="66"/>
      <c r="J396" s="66"/>
      <c r="K396" s="66"/>
      <c r="L396"/>
      <c r="M396"/>
      <c r="N396"/>
      <c r="O396"/>
      <c r="P396"/>
      <c r="Q396"/>
      <c r="R396"/>
    </row>
    <row r="397" spans="1:18" s="45" customFormat="1" x14ac:dyDescent="0.5">
      <c r="A397"/>
      <c r="B397" s="47"/>
      <c r="C397" s="47"/>
      <c r="D397" s="58"/>
      <c r="E397" s="58"/>
      <c r="F397" s="58"/>
      <c r="H397" s="47"/>
      <c r="I397" s="66"/>
      <c r="J397" s="66"/>
      <c r="K397" s="66"/>
      <c r="L397"/>
      <c r="M397"/>
      <c r="N397"/>
      <c r="O397"/>
      <c r="P397"/>
      <c r="Q397"/>
      <c r="R397"/>
    </row>
    <row r="398" spans="1:18" s="45" customFormat="1" x14ac:dyDescent="0.5">
      <c r="A398"/>
      <c r="B398" s="47"/>
      <c r="C398" s="47"/>
      <c r="D398" s="58"/>
      <c r="E398" s="58"/>
      <c r="F398" s="58"/>
      <c r="H398" s="47"/>
      <c r="I398" s="66"/>
      <c r="J398" s="66"/>
      <c r="K398" s="66"/>
      <c r="L398"/>
      <c r="M398"/>
      <c r="N398"/>
      <c r="O398"/>
      <c r="P398"/>
      <c r="Q398"/>
      <c r="R398"/>
    </row>
    <row r="399" spans="1:18" s="45" customFormat="1" x14ac:dyDescent="0.5">
      <c r="A399"/>
      <c r="B399" s="47"/>
      <c r="C399" s="47"/>
      <c r="D399" s="58"/>
      <c r="E399" s="58"/>
      <c r="F399" s="58"/>
      <c r="H399" s="47"/>
      <c r="I399" s="66"/>
      <c r="J399" s="66"/>
      <c r="K399" s="66"/>
      <c r="L399"/>
      <c r="M399"/>
      <c r="N399"/>
      <c r="O399"/>
      <c r="P399"/>
      <c r="Q399"/>
      <c r="R399"/>
    </row>
    <row r="400" spans="1:18" s="45" customFormat="1" x14ac:dyDescent="0.5">
      <c r="A400"/>
      <c r="B400" s="47"/>
      <c r="C400" s="47"/>
      <c r="D400" s="58"/>
      <c r="E400" s="58"/>
      <c r="F400" s="58"/>
      <c r="H400" s="47"/>
      <c r="I400" s="66"/>
      <c r="J400" s="66"/>
      <c r="K400" s="66"/>
      <c r="L400"/>
      <c r="M400"/>
      <c r="N400"/>
      <c r="O400"/>
      <c r="P400"/>
      <c r="Q400"/>
      <c r="R400"/>
    </row>
    <row r="401" spans="1:18" s="45" customFormat="1" x14ac:dyDescent="0.5">
      <c r="A401"/>
      <c r="B401" s="47"/>
      <c r="C401" s="47"/>
      <c r="D401" s="58"/>
      <c r="E401" s="58"/>
      <c r="F401" s="58"/>
      <c r="H401" s="47"/>
      <c r="I401" s="66"/>
      <c r="J401" s="66"/>
      <c r="K401" s="66"/>
      <c r="L401"/>
      <c r="M401"/>
      <c r="N401"/>
      <c r="O401"/>
      <c r="P401"/>
      <c r="Q401"/>
      <c r="R401"/>
    </row>
    <row r="402" spans="1:18" s="45" customFormat="1" x14ac:dyDescent="0.5">
      <c r="A402"/>
      <c r="B402" s="47"/>
      <c r="C402" s="47"/>
      <c r="D402" s="58"/>
      <c r="E402" s="58"/>
      <c r="F402" s="58"/>
      <c r="H402" s="47"/>
      <c r="I402" s="66"/>
      <c r="J402" s="66"/>
      <c r="K402" s="66"/>
      <c r="L402"/>
      <c r="M402"/>
      <c r="N402"/>
      <c r="O402"/>
      <c r="P402"/>
      <c r="Q402"/>
      <c r="R402"/>
    </row>
    <row r="403" spans="1:18" s="45" customFormat="1" x14ac:dyDescent="0.5">
      <c r="A403"/>
      <c r="B403" s="47"/>
      <c r="C403" s="47"/>
      <c r="D403" s="58"/>
      <c r="E403" s="58"/>
      <c r="F403" s="58"/>
      <c r="H403" s="47"/>
      <c r="I403" s="66"/>
      <c r="J403" s="66"/>
      <c r="K403" s="66"/>
      <c r="L403"/>
      <c r="M403"/>
      <c r="N403"/>
      <c r="O403"/>
      <c r="P403"/>
      <c r="Q403"/>
      <c r="R403"/>
    </row>
    <row r="404" spans="1:18" s="45" customFormat="1" x14ac:dyDescent="0.5">
      <c r="A404"/>
      <c r="B404" s="47"/>
      <c r="C404" s="47"/>
      <c r="D404" s="58"/>
      <c r="E404" s="58"/>
      <c r="F404" s="58"/>
      <c r="H404" s="47"/>
      <c r="I404" s="66"/>
      <c r="J404" s="66"/>
      <c r="K404" s="66"/>
      <c r="L404"/>
      <c r="M404"/>
      <c r="N404"/>
      <c r="O404"/>
      <c r="P404"/>
      <c r="Q404"/>
      <c r="R404"/>
    </row>
    <row r="405" spans="1:18" s="45" customFormat="1" x14ac:dyDescent="0.5">
      <c r="A405"/>
      <c r="B405" s="47"/>
      <c r="C405" s="47"/>
      <c r="D405" s="58"/>
      <c r="E405" s="58"/>
      <c r="F405" s="58"/>
      <c r="H405" s="47"/>
      <c r="I405" s="66"/>
      <c r="J405" s="66"/>
      <c r="K405" s="66"/>
      <c r="L405"/>
      <c r="M405"/>
      <c r="N405"/>
      <c r="O405"/>
      <c r="P405"/>
      <c r="Q405"/>
      <c r="R405"/>
    </row>
    <row r="406" spans="1:18" s="45" customFormat="1" x14ac:dyDescent="0.5">
      <c r="A406"/>
      <c r="B406" s="47"/>
      <c r="C406" s="47"/>
      <c r="D406" s="58"/>
      <c r="E406" s="58"/>
      <c r="F406" s="58"/>
      <c r="H406" s="47"/>
      <c r="I406" s="66"/>
      <c r="J406" s="66"/>
      <c r="K406" s="66"/>
      <c r="L406"/>
      <c r="M406"/>
      <c r="N406"/>
      <c r="O406"/>
      <c r="P406"/>
      <c r="Q406"/>
      <c r="R406"/>
    </row>
    <row r="407" spans="1:18" s="45" customFormat="1" x14ac:dyDescent="0.5">
      <c r="A407"/>
      <c r="B407" s="47"/>
      <c r="C407" s="47"/>
      <c r="D407" s="58"/>
      <c r="E407" s="58"/>
      <c r="F407" s="58"/>
      <c r="H407" s="47"/>
      <c r="I407" s="66"/>
      <c r="J407" s="66"/>
      <c r="K407" s="66"/>
      <c r="L407"/>
      <c r="M407"/>
      <c r="N407"/>
      <c r="O407"/>
      <c r="P407"/>
      <c r="Q407"/>
      <c r="R407"/>
    </row>
    <row r="408" spans="1:18" s="45" customFormat="1" x14ac:dyDescent="0.5">
      <c r="A408"/>
      <c r="B408" s="47"/>
      <c r="C408" s="47"/>
      <c r="D408" s="58"/>
      <c r="E408" s="58"/>
      <c r="F408" s="58"/>
      <c r="H408" s="47"/>
      <c r="I408" s="66"/>
      <c r="J408" s="66"/>
      <c r="K408" s="66"/>
      <c r="L408"/>
      <c r="M408"/>
      <c r="N408"/>
      <c r="O408"/>
      <c r="P408"/>
      <c r="Q408"/>
      <c r="R408"/>
    </row>
    <row r="409" spans="1:18" s="45" customFormat="1" x14ac:dyDescent="0.5">
      <c r="A409"/>
      <c r="B409" s="47"/>
      <c r="C409" s="47"/>
      <c r="D409" s="58"/>
      <c r="E409" s="58"/>
      <c r="F409" s="58"/>
      <c r="H409" s="47"/>
      <c r="I409" s="66"/>
      <c r="J409" s="66"/>
      <c r="K409" s="66"/>
      <c r="L409"/>
      <c r="M409"/>
      <c r="N409"/>
      <c r="O409"/>
      <c r="P409"/>
      <c r="Q409"/>
      <c r="R409"/>
    </row>
    <row r="410" spans="1:18" s="45" customFormat="1" x14ac:dyDescent="0.5">
      <c r="A410"/>
      <c r="B410" s="47"/>
      <c r="C410" s="47"/>
      <c r="D410" s="58"/>
      <c r="E410" s="58"/>
      <c r="F410" s="58"/>
      <c r="H410" s="47"/>
      <c r="I410" s="66"/>
      <c r="J410" s="66"/>
      <c r="K410" s="66"/>
      <c r="L410"/>
      <c r="M410"/>
      <c r="N410"/>
      <c r="O410"/>
      <c r="P410"/>
      <c r="Q410"/>
      <c r="R410"/>
    </row>
    <row r="411" spans="1:18" x14ac:dyDescent="0.5">
      <c r="D411" s="58"/>
      <c r="E411" s="58"/>
      <c r="F411" s="58"/>
    </row>
    <row r="412" spans="1:18" x14ac:dyDescent="0.5">
      <c r="D412" s="58"/>
      <c r="E412" s="58"/>
      <c r="F412" s="58"/>
    </row>
    <row r="413" spans="1:18" x14ac:dyDescent="0.5">
      <c r="D413" s="58"/>
      <c r="E413" s="58"/>
      <c r="F413" s="58"/>
    </row>
    <row r="414" spans="1:18" x14ac:dyDescent="0.5">
      <c r="D414" s="58"/>
      <c r="E414" s="58"/>
      <c r="F414" s="58"/>
    </row>
    <row r="415" spans="1:18" x14ac:dyDescent="0.5">
      <c r="D415" s="58"/>
      <c r="E415" s="58"/>
      <c r="F415" s="58"/>
    </row>
    <row r="416" spans="1:18" x14ac:dyDescent="0.5">
      <c r="D416" s="58"/>
      <c r="E416" s="58"/>
      <c r="F416" s="58"/>
    </row>
    <row r="417" spans="1:23" x14ac:dyDescent="0.5">
      <c r="D417" s="58"/>
      <c r="E417" s="58"/>
      <c r="F417" s="58"/>
    </row>
    <row r="418" spans="1:23" s="45" customFormat="1" x14ac:dyDescent="0.5">
      <c r="A418"/>
      <c r="B418" s="47"/>
      <c r="C418" s="47"/>
      <c r="D418" s="58"/>
      <c r="E418" s="58"/>
      <c r="F418" s="58"/>
      <c r="H418" s="47"/>
      <c r="I418" s="66"/>
      <c r="J418" s="66"/>
      <c r="K418" s="66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s="45" customFormat="1" x14ac:dyDescent="0.5">
      <c r="A419"/>
      <c r="B419" s="47"/>
      <c r="C419" s="47"/>
      <c r="D419" s="58"/>
      <c r="E419" s="58"/>
      <c r="F419" s="58"/>
      <c r="H419" s="47"/>
      <c r="I419" s="66"/>
      <c r="J419" s="66"/>
      <c r="K419" s="66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s="45" customFormat="1" x14ac:dyDescent="0.5">
      <c r="A420"/>
      <c r="B420" s="47"/>
      <c r="C420" s="47"/>
      <c r="D420" s="58"/>
      <c r="E420" s="58"/>
      <c r="F420" s="58"/>
      <c r="H420" s="47"/>
      <c r="I420" s="66"/>
      <c r="J420" s="66"/>
      <c r="K420" s="66"/>
      <c r="L420"/>
      <c r="M420"/>
      <c r="N420"/>
      <c r="O420"/>
      <c r="P420"/>
      <c r="Q420"/>
      <c r="R420"/>
      <c r="S420"/>
      <c r="T420"/>
      <c r="U420"/>
      <c r="V420"/>
      <c r="W420"/>
    </row>
  </sheetData>
  <mergeCells count="1">
    <mergeCell ref="B1:M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9EB7-692D-4407-A043-601F67E2B79B}">
  <sheetPr>
    <tabColor theme="5"/>
  </sheetPr>
  <dimension ref="A1:R404"/>
  <sheetViews>
    <sheetView workbookViewId="0">
      <pane ySplit="3" topLeftCell="A4" activePane="bottomLeft" state="frozen"/>
      <selection pane="bottomLeft" activeCell="I12" sqref="I12"/>
    </sheetView>
  </sheetViews>
  <sheetFormatPr defaultColWidth="10.53125" defaultRowHeight="14.25" x14ac:dyDescent="0.45"/>
  <cols>
    <col min="1" max="1" width="5.796875" customWidth="1"/>
    <col min="2" max="3" width="8.53125" style="47" customWidth="1"/>
    <col min="4" max="6" width="5.53125" customWidth="1"/>
    <col min="7" max="8" width="8.53125" style="45" customWidth="1"/>
    <col min="9" max="11" width="8.53125" style="59" customWidth="1"/>
  </cols>
  <sheetData>
    <row r="1" spans="1:18" x14ac:dyDescent="0.45">
      <c r="B1" s="67" t="s">
        <v>150</v>
      </c>
      <c r="C1" s="65"/>
      <c r="D1" s="1"/>
      <c r="E1" s="1"/>
      <c r="F1" s="1"/>
      <c r="G1" s="164"/>
      <c r="H1" s="164"/>
      <c r="I1" s="168"/>
      <c r="J1" s="168"/>
      <c r="K1" s="168"/>
    </row>
    <row r="2" spans="1:18" x14ac:dyDescent="0.45">
      <c r="B2" s="43" t="s">
        <v>8</v>
      </c>
      <c r="C2" s="44" t="s">
        <v>9</v>
      </c>
      <c r="D2" s="39" t="s">
        <v>7</v>
      </c>
      <c r="E2" s="39" t="s">
        <v>10</v>
      </c>
      <c r="F2" s="39" t="s">
        <v>0</v>
      </c>
      <c r="H2" s="46" t="s">
        <v>11</v>
      </c>
      <c r="I2" s="26"/>
      <c r="J2" s="26"/>
      <c r="K2" s="26"/>
      <c r="M2" s="166"/>
      <c r="N2" s="167"/>
      <c r="O2" s="167"/>
      <c r="P2" s="167"/>
      <c r="Q2" s="167"/>
      <c r="R2" s="167"/>
    </row>
    <row r="3" spans="1:18" ht="27.4" customHeight="1" x14ac:dyDescent="0.45">
      <c r="A3" s="48" t="s">
        <v>12</v>
      </c>
      <c r="B3" s="49">
        <v>0.05</v>
      </c>
      <c r="C3" s="50">
        <f>((1-B3)*B3) * ( (B3*(F4 - E4) + (1-B3)*(E4 - D4) )) / G4</f>
        <v>0</v>
      </c>
      <c r="D3" s="40" t="s">
        <v>13</v>
      </c>
      <c r="E3" s="40" t="s">
        <v>14</v>
      </c>
      <c r="F3" s="40" t="s">
        <v>15</v>
      </c>
      <c r="G3" s="46" t="s">
        <v>16</v>
      </c>
      <c r="H3" s="51" t="s">
        <v>17</v>
      </c>
      <c r="I3" s="52" t="s">
        <v>18</v>
      </c>
      <c r="J3" s="53" t="s">
        <v>19</v>
      </c>
      <c r="K3" s="54" t="s">
        <v>20</v>
      </c>
    </row>
    <row r="4" spans="1:18" x14ac:dyDescent="0.45">
      <c r="A4">
        <v>0</v>
      </c>
      <c r="B4" s="47">
        <f>B3+C3</f>
        <v>0.05</v>
      </c>
      <c r="C4" s="47">
        <f>((1-B4)*B4) * ( (B4*(F4 - E4) + (1-B4)*(E4 - D4) )) / G4</f>
        <v>0</v>
      </c>
      <c r="D4" s="306">
        <v>1</v>
      </c>
      <c r="E4" s="306">
        <v>1</v>
      </c>
      <c r="F4" s="306">
        <v>1</v>
      </c>
      <c r="G4" s="45">
        <f>(((1-B3)^2)*D4) + (2*(1-B3)*(B3)*E4) + ((B3^2)*F4)</f>
        <v>0.99999999999999989</v>
      </c>
      <c r="H4" s="45">
        <f>(1-B4)^2 + 2*B4*(1-B4)</f>
        <v>0.99749999999999994</v>
      </c>
      <c r="I4" s="56">
        <f>(1-B4)^2</f>
        <v>0.90249999999999997</v>
      </c>
      <c r="J4" s="56">
        <f>2*B4*(1-B4)</f>
        <v>9.5000000000000001E-2</v>
      </c>
      <c r="K4" s="56">
        <f>B4^2</f>
        <v>2.5000000000000005E-3</v>
      </c>
      <c r="L4" s="39"/>
    </row>
    <row r="5" spans="1:18" x14ac:dyDescent="0.45">
      <c r="A5">
        <v>1</v>
      </c>
      <c r="B5" s="47">
        <f>B4 + C4</f>
        <v>0.05</v>
      </c>
      <c r="C5" s="47">
        <f t="shared" ref="C5:C68" si="0">((1-B5)*B5) * ( (B5*(F5 - E5) + (1-B5)*(E5 - D5) )) / G5</f>
        <v>0</v>
      </c>
      <c r="D5" s="306">
        <v>1</v>
      </c>
      <c r="E5" s="306">
        <v>1</v>
      </c>
      <c r="F5" s="306">
        <v>1</v>
      </c>
      <c r="G5" s="45">
        <f t="shared" ref="G5:G68" si="1">(((1-B4)^2)*D5) + (2*(1-B4)*(B4)*E5) + ((B4^2)*F5)</f>
        <v>0.99999999999999989</v>
      </c>
      <c r="H5" s="45">
        <f t="shared" ref="H5:H68" si="2">(1-B5)^2 + 2*B5*(1-B5)</f>
        <v>0.99749999999999994</v>
      </c>
      <c r="I5" s="56">
        <f t="shared" ref="I5:I68" si="3">(1-B5)^2</f>
        <v>0.90249999999999997</v>
      </c>
      <c r="J5" s="56">
        <f t="shared" ref="J5:J68" si="4">2*B5*(1-B5)</f>
        <v>9.5000000000000001E-2</v>
      </c>
      <c r="K5" s="56">
        <f t="shared" ref="K5:K68" si="5">B5^2</f>
        <v>2.5000000000000005E-3</v>
      </c>
    </row>
    <row r="6" spans="1:18" x14ac:dyDescent="0.45">
      <c r="A6">
        <f>A5+1</f>
        <v>2</v>
      </c>
      <c r="B6" s="47">
        <f t="shared" ref="B6:B69" si="6">B5 + C5</f>
        <v>0.05</v>
      </c>
      <c r="C6" s="47">
        <f t="shared" si="0"/>
        <v>0</v>
      </c>
      <c r="D6" s="306">
        <v>1</v>
      </c>
      <c r="E6" s="306">
        <v>1</v>
      </c>
      <c r="F6" s="306">
        <v>1</v>
      </c>
      <c r="G6" s="45">
        <f t="shared" si="1"/>
        <v>0.99999999999999989</v>
      </c>
      <c r="H6" s="45">
        <f t="shared" si="2"/>
        <v>0.99749999999999994</v>
      </c>
      <c r="I6" s="56">
        <f t="shared" si="3"/>
        <v>0.90249999999999997</v>
      </c>
      <c r="J6" s="56">
        <f t="shared" si="4"/>
        <v>9.5000000000000001E-2</v>
      </c>
      <c r="K6" s="56">
        <f t="shared" si="5"/>
        <v>2.5000000000000005E-3</v>
      </c>
      <c r="L6" s="7"/>
    </row>
    <row r="7" spans="1:18" x14ac:dyDescent="0.45">
      <c r="A7">
        <f t="shared" ref="A7:A70" si="7">A6+1</f>
        <v>3</v>
      </c>
      <c r="B7" s="47">
        <f t="shared" si="6"/>
        <v>0.05</v>
      </c>
      <c r="C7" s="47">
        <f t="shared" si="0"/>
        <v>0</v>
      </c>
      <c r="D7" s="306">
        <v>1</v>
      </c>
      <c r="E7" s="306">
        <v>1</v>
      </c>
      <c r="F7" s="306">
        <v>1</v>
      </c>
      <c r="G7" s="45">
        <f t="shared" si="1"/>
        <v>0.99999999999999989</v>
      </c>
      <c r="H7" s="45">
        <f t="shared" si="2"/>
        <v>0.99749999999999994</v>
      </c>
      <c r="I7" s="56">
        <f t="shared" si="3"/>
        <v>0.90249999999999997</v>
      </c>
      <c r="J7" s="56">
        <f t="shared" si="4"/>
        <v>9.5000000000000001E-2</v>
      </c>
      <c r="K7" s="56">
        <f t="shared" si="5"/>
        <v>2.5000000000000005E-3</v>
      </c>
      <c r="L7" s="7"/>
    </row>
    <row r="8" spans="1:18" x14ac:dyDescent="0.45">
      <c r="A8">
        <f t="shared" si="7"/>
        <v>4</v>
      </c>
      <c r="B8" s="47">
        <f t="shared" si="6"/>
        <v>0.05</v>
      </c>
      <c r="C8" s="47">
        <f t="shared" si="0"/>
        <v>0</v>
      </c>
      <c r="D8" s="306">
        <v>1</v>
      </c>
      <c r="E8" s="306">
        <v>1</v>
      </c>
      <c r="F8" s="306">
        <v>1</v>
      </c>
      <c r="G8" s="45">
        <f t="shared" si="1"/>
        <v>0.99999999999999989</v>
      </c>
      <c r="H8" s="45">
        <f t="shared" si="2"/>
        <v>0.99749999999999994</v>
      </c>
      <c r="I8" s="56">
        <f t="shared" si="3"/>
        <v>0.90249999999999997</v>
      </c>
      <c r="J8" s="56">
        <f t="shared" si="4"/>
        <v>9.5000000000000001E-2</v>
      </c>
      <c r="K8" s="56">
        <f t="shared" si="5"/>
        <v>2.5000000000000005E-3</v>
      </c>
      <c r="L8" s="7"/>
    </row>
    <row r="9" spans="1:18" x14ac:dyDescent="0.45">
      <c r="A9">
        <f t="shared" si="7"/>
        <v>5</v>
      </c>
      <c r="B9" s="47">
        <f t="shared" si="6"/>
        <v>0.05</v>
      </c>
      <c r="C9" s="47">
        <f t="shared" si="0"/>
        <v>0</v>
      </c>
      <c r="D9" s="306">
        <v>1</v>
      </c>
      <c r="E9" s="306">
        <v>1</v>
      </c>
      <c r="F9" s="306">
        <v>1</v>
      </c>
      <c r="G9" s="45">
        <f t="shared" si="1"/>
        <v>0.99999999999999989</v>
      </c>
      <c r="H9" s="45">
        <f t="shared" si="2"/>
        <v>0.99749999999999994</v>
      </c>
      <c r="I9" s="56">
        <f t="shared" si="3"/>
        <v>0.90249999999999997</v>
      </c>
      <c r="J9" s="56">
        <f t="shared" si="4"/>
        <v>9.5000000000000001E-2</v>
      </c>
      <c r="K9" s="56">
        <f t="shared" si="5"/>
        <v>2.5000000000000005E-3</v>
      </c>
      <c r="L9" s="7"/>
    </row>
    <row r="10" spans="1:18" x14ac:dyDescent="0.45">
      <c r="A10">
        <f t="shared" si="7"/>
        <v>6</v>
      </c>
      <c r="B10" s="47">
        <f t="shared" si="6"/>
        <v>0.05</v>
      </c>
      <c r="C10" s="47">
        <f t="shared" si="0"/>
        <v>0</v>
      </c>
      <c r="D10" s="306">
        <v>1</v>
      </c>
      <c r="E10" s="306">
        <v>1</v>
      </c>
      <c r="F10" s="306">
        <v>1</v>
      </c>
      <c r="G10" s="45">
        <f t="shared" si="1"/>
        <v>0.99999999999999989</v>
      </c>
      <c r="H10" s="45">
        <f t="shared" si="2"/>
        <v>0.99749999999999994</v>
      </c>
      <c r="I10" s="56">
        <f t="shared" si="3"/>
        <v>0.90249999999999997</v>
      </c>
      <c r="J10" s="56">
        <f t="shared" si="4"/>
        <v>9.5000000000000001E-2</v>
      </c>
      <c r="K10" s="56">
        <f t="shared" si="5"/>
        <v>2.5000000000000005E-3</v>
      </c>
      <c r="L10" s="7"/>
    </row>
    <row r="11" spans="1:18" x14ac:dyDescent="0.45">
      <c r="A11">
        <f t="shared" si="7"/>
        <v>7</v>
      </c>
      <c r="B11" s="47">
        <f t="shared" si="6"/>
        <v>0.05</v>
      </c>
      <c r="C11" s="47">
        <f t="shared" si="0"/>
        <v>0</v>
      </c>
      <c r="D11" s="306">
        <v>1</v>
      </c>
      <c r="E11" s="306">
        <v>1</v>
      </c>
      <c r="F11" s="306">
        <v>1</v>
      </c>
      <c r="G11" s="45">
        <f t="shared" si="1"/>
        <v>0.99999999999999989</v>
      </c>
      <c r="H11" s="45">
        <f t="shared" si="2"/>
        <v>0.99749999999999994</v>
      </c>
      <c r="I11" s="56">
        <f t="shared" si="3"/>
        <v>0.90249999999999997</v>
      </c>
      <c r="J11" s="56">
        <f t="shared" si="4"/>
        <v>9.5000000000000001E-2</v>
      </c>
      <c r="K11" s="56">
        <f t="shared" si="5"/>
        <v>2.5000000000000005E-3</v>
      </c>
      <c r="L11" s="7"/>
    </row>
    <row r="12" spans="1:18" x14ac:dyDescent="0.45">
      <c r="A12">
        <f t="shared" si="7"/>
        <v>8</v>
      </c>
      <c r="B12" s="47">
        <f t="shared" si="6"/>
        <v>0.05</v>
      </c>
      <c r="C12" s="47">
        <f t="shared" si="0"/>
        <v>0</v>
      </c>
      <c r="D12" s="306">
        <v>1</v>
      </c>
      <c r="E12" s="306">
        <v>1</v>
      </c>
      <c r="F12" s="306">
        <v>1</v>
      </c>
      <c r="G12" s="45">
        <f t="shared" si="1"/>
        <v>0.99999999999999989</v>
      </c>
      <c r="H12" s="45">
        <f t="shared" si="2"/>
        <v>0.99749999999999994</v>
      </c>
      <c r="I12" s="56">
        <f t="shared" si="3"/>
        <v>0.90249999999999997</v>
      </c>
      <c r="J12" s="56">
        <f t="shared" si="4"/>
        <v>9.5000000000000001E-2</v>
      </c>
      <c r="K12" s="56">
        <f t="shared" si="5"/>
        <v>2.5000000000000005E-3</v>
      </c>
      <c r="L12" s="7"/>
    </row>
    <row r="13" spans="1:18" x14ac:dyDescent="0.45">
      <c r="A13">
        <f t="shared" si="7"/>
        <v>9</v>
      </c>
      <c r="B13" s="47">
        <f t="shared" si="6"/>
        <v>0.05</v>
      </c>
      <c r="C13" s="47">
        <f t="shared" si="0"/>
        <v>0</v>
      </c>
      <c r="D13" s="306">
        <v>1</v>
      </c>
      <c r="E13" s="306">
        <v>1</v>
      </c>
      <c r="F13" s="306">
        <v>1</v>
      </c>
      <c r="G13" s="45">
        <f t="shared" si="1"/>
        <v>0.99999999999999989</v>
      </c>
      <c r="H13" s="45">
        <f t="shared" si="2"/>
        <v>0.99749999999999994</v>
      </c>
      <c r="I13" s="56">
        <f t="shared" si="3"/>
        <v>0.90249999999999997</v>
      </c>
      <c r="J13" s="56">
        <f t="shared" si="4"/>
        <v>9.5000000000000001E-2</v>
      </c>
      <c r="K13" s="56">
        <f t="shared" si="5"/>
        <v>2.5000000000000005E-3</v>
      </c>
      <c r="L13" s="7"/>
    </row>
    <row r="14" spans="1:18" x14ac:dyDescent="0.45">
      <c r="A14">
        <f t="shared" si="7"/>
        <v>10</v>
      </c>
      <c r="B14" s="47">
        <f t="shared" si="6"/>
        <v>0.05</v>
      </c>
      <c r="C14" s="47">
        <f t="shared" si="0"/>
        <v>0</v>
      </c>
      <c r="D14" s="306">
        <v>1</v>
      </c>
      <c r="E14" s="306">
        <v>1</v>
      </c>
      <c r="F14" s="306">
        <v>1</v>
      </c>
      <c r="G14" s="45">
        <f t="shared" si="1"/>
        <v>0.99999999999999989</v>
      </c>
      <c r="H14" s="45">
        <f t="shared" si="2"/>
        <v>0.99749999999999994</v>
      </c>
      <c r="I14" s="56">
        <f t="shared" si="3"/>
        <v>0.90249999999999997</v>
      </c>
      <c r="J14" s="56">
        <f t="shared" si="4"/>
        <v>9.5000000000000001E-2</v>
      </c>
      <c r="K14" s="56">
        <f t="shared" si="5"/>
        <v>2.5000000000000005E-3</v>
      </c>
      <c r="L14" s="7"/>
    </row>
    <row r="15" spans="1:18" x14ac:dyDescent="0.45">
      <c r="A15">
        <f t="shared" si="7"/>
        <v>11</v>
      </c>
      <c r="B15" s="47">
        <f t="shared" si="6"/>
        <v>0.05</v>
      </c>
      <c r="C15" s="47">
        <f t="shared" si="0"/>
        <v>0</v>
      </c>
      <c r="D15" s="306">
        <v>1</v>
      </c>
      <c r="E15" s="306">
        <v>1</v>
      </c>
      <c r="F15" s="306">
        <v>1</v>
      </c>
      <c r="G15" s="45">
        <f t="shared" si="1"/>
        <v>0.99999999999999989</v>
      </c>
      <c r="H15" s="45">
        <f t="shared" si="2"/>
        <v>0.99749999999999994</v>
      </c>
      <c r="I15" s="56">
        <f t="shared" si="3"/>
        <v>0.90249999999999997</v>
      </c>
      <c r="J15" s="56">
        <f t="shared" si="4"/>
        <v>9.5000000000000001E-2</v>
      </c>
      <c r="K15" s="56">
        <f t="shared" si="5"/>
        <v>2.5000000000000005E-3</v>
      </c>
      <c r="L15" s="7"/>
    </row>
    <row r="16" spans="1:18" x14ac:dyDescent="0.45">
      <c r="A16">
        <f t="shared" si="7"/>
        <v>12</v>
      </c>
      <c r="B16" s="47">
        <f t="shared" si="6"/>
        <v>0.05</v>
      </c>
      <c r="C16" s="47">
        <f t="shared" si="0"/>
        <v>0</v>
      </c>
      <c r="D16" s="306">
        <v>1</v>
      </c>
      <c r="E16" s="306">
        <v>1</v>
      </c>
      <c r="F16" s="306">
        <v>1</v>
      </c>
      <c r="G16" s="45">
        <f t="shared" si="1"/>
        <v>0.99999999999999989</v>
      </c>
      <c r="H16" s="45">
        <f t="shared" si="2"/>
        <v>0.99749999999999994</v>
      </c>
      <c r="I16" s="56">
        <f t="shared" si="3"/>
        <v>0.90249999999999997</v>
      </c>
      <c r="J16" s="56">
        <f t="shared" si="4"/>
        <v>9.5000000000000001E-2</v>
      </c>
      <c r="K16" s="56">
        <f t="shared" si="5"/>
        <v>2.5000000000000005E-3</v>
      </c>
      <c r="L16" s="7"/>
    </row>
    <row r="17" spans="1:13" x14ac:dyDescent="0.45">
      <c r="A17">
        <f t="shared" si="7"/>
        <v>13</v>
      </c>
      <c r="B17" s="47">
        <f t="shared" si="6"/>
        <v>0.05</v>
      </c>
      <c r="C17" s="47">
        <f t="shared" si="0"/>
        <v>0</v>
      </c>
      <c r="D17" s="306">
        <v>1</v>
      </c>
      <c r="E17" s="306">
        <v>1</v>
      </c>
      <c r="F17" s="306">
        <v>1</v>
      </c>
      <c r="G17" s="45">
        <f t="shared" si="1"/>
        <v>0.99999999999999989</v>
      </c>
      <c r="H17" s="45">
        <f t="shared" si="2"/>
        <v>0.99749999999999994</v>
      </c>
      <c r="I17" s="56">
        <f t="shared" si="3"/>
        <v>0.90249999999999997</v>
      </c>
      <c r="J17" s="56">
        <f t="shared" si="4"/>
        <v>9.5000000000000001E-2</v>
      </c>
      <c r="K17" s="56">
        <f t="shared" si="5"/>
        <v>2.5000000000000005E-3</v>
      </c>
      <c r="L17" s="7"/>
    </row>
    <row r="18" spans="1:13" x14ac:dyDescent="0.45">
      <c r="A18">
        <f t="shared" si="7"/>
        <v>14</v>
      </c>
      <c r="B18" s="47">
        <f t="shared" si="6"/>
        <v>0.05</v>
      </c>
      <c r="C18" s="47">
        <f t="shared" si="0"/>
        <v>0</v>
      </c>
      <c r="D18" s="306">
        <v>1</v>
      </c>
      <c r="E18" s="306">
        <v>1</v>
      </c>
      <c r="F18" s="306">
        <v>1</v>
      </c>
      <c r="G18" s="45">
        <f t="shared" si="1"/>
        <v>0.99999999999999989</v>
      </c>
      <c r="H18" s="45">
        <f t="shared" si="2"/>
        <v>0.99749999999999994</v>
      </c>
      <c r="I18" s="56">
        <f t="shared" si="3"/>
        <v>0.90249999999999997</v>
      </c>
      <c r="J18" s="56">
        <f t="shared" si="4"/>
        <v>9.5000000000000001E-2</v>
      </c>
      <c r="K18" s="56">
        <f t="shared" si="5"/>
        <v>2.5000000000000005E-3</v>
      </c>
      <c r="L18" s="7"/>
    </row>
    <row r="19" spans="1:13" x14ac:dyDescent="0.45">
      <c r="A19">
        <f t="shared" si="7"/>
        <v>15</v>
      </c>
      <c r="B19" s="47">
        <f t="shared" si="6"/>
        <v>0.05</v>
      </c>
      <c r="C19" s="47">
        <f t="shared" si="0"/>
        <v>0</v>
      </c>
      <c r="D19" s="306">
        <v>1</v>
      </c>
      <c r="E19" s="306">
        <v>1</v>
      </c>
      <c r="F19" s="306">
        <v>1</v>
      </c>
      <c r="G19" s="45">
        <f t="shared" si="1"/>
        <v>0.99999999999999989</v>
      </c>
      <c r="H19" s="45">
        <f t="shared" si="2"/>
        <v>0.99749999999999994</v>
      </c>
      <c r="I19" s="56">
        <f t="shared" si="3"/>
        <v>0.90249999999999997</v>
      </c>
      <c r="J19" s="56">
        <f t="shared" si="4"/>
        <v>9.5000000000000001E-2</v>
      </c>
      <c r="K19" s="56">
        <f t="shared" si="5"/>
        <v>2.5000000000000005E-3</v>
      </c>
      <c r="L19" s="7"/>
    </row>
    <row r="20" spans="1:13" x14ac:dyDescent="0.45">
      <c r="A20">
        <f t="shared" si="7"/>
        <v>16</v>
      </c>
      <c r="B20" s="47">
        <f t="shared" si="6"/>
        <v>0.05</v>
      </c>
      <c r="C20" s="47">
        <f t="shared" si="0"/>
        <v>0</v>
      </c>
      <c r="D20" s="306">
        <v>1</v>
      </c>
      <c r="E20" s="306">
        <v>1</v>
      </c>
      <c r="F20" s="306">
        <v>1</v>
      </c>
      <c r="G20" s="45">
        <f t="shared" si="1"/>
        <v>0.99999999999999989</v>
      </c>
      <c r="H20" s="45">
        <f t="shared" si="2"/>
        <v>0.99749999999999994</v>
      </c>
      <c r="I20" s="56">
        <f t="shared" si="3"/>
        <v>0.90249999999999997</v>
      </c>
      <c r="J20" s="56">
        <f t="shared" si="4"/>
        <v>9.5000000000000001E-2</v>
      </c>
      <c r="K20" s="56">
        <f t="shared" si="5"/>
        <v>2.5000000000000005E-3</v>
      </c>
      <c r="L20" s="7"/>
    </row>
    <row r="21" spans="1:13" x14ac:dyDescent="0.45">
      <c r="A21">
        <f t="shared" si="7"/>
        <v>17</v>
      </c>
      <c r="B21" s="47">
        <f t="shared" si="6"/>
        <v>0.05</v>
      </c>
      <c r="C21" s="47">
        <f t="shared" si="0"/>
        <v>0</v>
      </c>
      <c r="D21" s="306">
        <v>1</v>
      </c>
      <c r="E21" s="306">
        <v>1</v>
      </c>
      <c r="F21" s="306">
        <v>1</v>
      </c>
      <c r="G21" s="45">
        <f t="shared" si="1"/>
        <v>0.99999999999999989</v>
      </c>
      <c r="H21" s="45">
        <f t="shared" si="2"/>
        <v>0.99749999999999994</v>
      </c>
      <c r="I21" s="56">
        <f t="shared" si="3"/>
        <v>0.90249999999999997</v>
      </c>
      <c r="J21" s="56">
        <f t="shared" si="4"/>
        <v>9.5000000000000001E-2</v>
      </c>
      <c r="K21" s="56">
        <f t="shared" si="5"/>
        <v>2.5000000000000005E-3</v>
      </c>
      <c r="L21" s="7"/>
    </row>
    <row r="22" spans="1:13" x14ac:dyDescent="0.45">
      <c r="A22">
        <f t="shared" si="7"/>
        <v>18</v>
      </c>
      <c r="B22" s="47">
        <f t="shared" si="6"/>
        <v>0.05</v>
      </c>
      <c r="C22" s="47">
        <f t="shared" si="0"/>
        <v>0</v>
      </c>
      <c r="D22" s="306">
        <v>1</v>
      </c>
      <c r="E22" s="306">
        <v>1</v>
      </c>
      <c r="F22" s="306">
        <v>1</v>
      </c>
      <c r="G22" s="45">
        <f t="shared" si="1"/>
        <v>0.99999999999999989</v>
      </c>
      <c r="H22" s="45">
        <f t="shared" si="2"/>
        <v>0.99749999999999994</v>
      </c>
      <c r="I22" s="56">
        <f t="shared" si="3"/>
        <v>0.90249999999999997</v>
      </c>
      <c r="J22" s="56">
        <f t="shared" si="4"/>
        <v>9.5000000000000001E-2</v>
      </c>
      <c r="K22" s="56">
        <f t="shared" si="5"/>
        <v>2.5000000000000005E-3</v>
      </c>
      <c r="L22" s="7"/>
    </row>
    <row r="23" spans="1:13" x14ac:dyDescent="0.45">
      <c r="A23">
        <f t="shared" si="7"/>
        <v>19</v>
      </c>
      <c r="B23" s="47">
        <f t="shared" si="6"/>
        <v>0.05</v>
      </c>
      <c r="C23" s="47">
        <f t="shared" si="0"/>
        <v>0</v>
      </c>
      <c r="D23" s="306">
        <v>1</v>
      </c>
      <c r="E23" s="306">
        <v>1</v>
      </c>
      <c r="F23" s="306">
        <v>1</v>
      </c>
      <c r="G23" s="45">
        <f t="shared" si="1"/>
        <v>0.99999999999999989</v>
      </c>
      <c r="H23" s="45">
        <f t="shared" si="2"/>
        <v>0.99749999999999994</v>
      </c>
      <c r="I23" s="56">
        <f t="shared" si="3"/>
        <v>0.90249999999999997</v>
      </c>
      <c r="J23" s="56">
        <f t="shared" si="4"/>
        <v>9.5000000000000001E-2</v>
      </c>
      <c r="K23" s="56">
        <f t="shared" si="5"/>
        <v>2.5000000000000005E-3</v>
      </c>
      <c r="L23" s="7"/>
    </row>
    <row r="24" spans="1:13" x14ac:dyDescent="0.45">
      <c r="A24">
        <f t="shared" si="7"/>
        <v>20</v>
      </c>
      <c r="B24" s="47">
        <f t="shared" si="6"/>
        <v>0.05</v>
      </c>
      <c r="C24" s="47">
        <f t="shared" si="0"/>
        <v>0</v>
      </c>
      <c r="D24" s="306">
        <v>1</v>
      </c>
      <c r="E24" s="306">
        <v>1</v>
      </c>
      <c r="F24" s="306">
        <v>1</v>
      </c>
      <c r="G24" s="45">
        <f t="shared" si="1"/>
        <v>0.99999999999999989</v>
      </c>
      <c r="H24" s="45">
        <f t="shared" si="2"/>
        <v>0.99749999999999994</v>
      </c>
      <c r="I24" s="56">
        <f t="shared" si="3"/>
        <v>0.90249999999999997</v>
      </c>
      <c r="J24" s="56">
        <f t="shared" si="4"/>
        <v>9.5000000000000001E-2</v>
      </c>
      <c r="K24" s="56">
        <f t="shared" si="5"/>
        <v>2.5000000000000005E-3</v>
      </c>
      <c r="L24" s="7"/>
    </row>
    <row r="25" spans="1:13" x14ac:dyDescent="0.45">
      <c r="A25">
        <f t="shared" si="7"/>
        <v>21</v>
      </c>
      <c r="B25" s="47">
        <f t="shared" si="6"/>
        <v>0.05</v>
      </c>
      <c r="C25" s="47">
        <f t="shared" si="0"/>
        <v>0</v>
      </c>
      <c r="D25" s="306">
        <v>1</v>
      </c>
      <c r="E25" s="306">
        <v>1</v>
      </c>
      <c r="F25" s="306">
        <v>1</v>
      </c>
      <c r="G25" s="45">
        <f t="shared" si="1"/>
        <v>0.99999999999999989</v>
      </c>
      <c r="H25" s="45">
        <f t="shared" si="2"/>
        <v>0.99749999999999994</v>
      </c>
      <c r="I25" s="56">
        <f t="shared" si="3"/>
        <v>0.90249999999999997</v>
      </c>
      <c r="J25" s="56">
        <f t="shared" si="4"/>
        <v>9.5000000000000001E-2</v>
      </c>
      <c r="K25" s="56">
        <f t="shared" si="5"/>
        <v>2.5000000000000005E-3</v>
      </c>
      <c r="L25" s="7"/>
    </row>
    <row r="26" spans="1:13" x14ac:dyDescent="0.45">
      <c r="A26">
        <f t="shared" si="7"/>
        <v>22</v>
      </c>
      <c r="B26" s="47">
        <f t="shared" si="6"/>
        <v>0.05</v>
      </c>
      <c r="C26" s="47">
        <f t="shared" si="0"/>
        <v>0</v>
      </c>
      <c r="D26" s="306">
        <v>1</v>
      </c>
      <c r="E26" s="306">
        <v>1</v>
      </c>
      <c r="F26" s="306">
        <v>1</v>
      </c>
      <c r="G26" s="45">
        <f t="shared" si="1"/>
        <v>0.99999999999999989</v>
      </c>
      <c r="H26" s="45">
        <f t="shared" si="2"/>
        <v>0.99749999999999994</v>
      </c>
      <c r="I26" s="56">
        <f t="shared" si="3"/>
        <v>0.90249999999999997</v>
      </c>
      <c r="J26" s="56">
        <f t="shared" si="4"/>
        <v>9.5000000000000001E-2</v>
      </c>
      <c r="K26" s="56">
        <f t="shared" si="5"/>
        <v>2.5000000000000005E-3</v>
      </c>
      <c r="L26" s="7"/>
    </row>
    <row r="27" spans="1:13" x14ac:dyDescent="0.45">
      <c r="A27">
        <f t="shared" si="7"/>
        <v>23</v>
      </c>
      <c r="B27" s="47">
        <f t="shared" si="6"/>
        <v>0.05</v>
      </c>
      <c r="C27" s="47">
        <f t="shared" si="0"/>
        <v>0</v>
      </c>
      <c r="D27" s="306">
        <v>1</v>
      </c>
      <c r="E27" s="306">
        <v>1</v>
      </c>
      <c r="F27" s="306">
        <v>1</v>
      </c>
      <c r="G27" s="45">
        <f t="shared" si="1"/>
        <v>0.99999999999999989</v>
      </c>
      <c r="H27" s="45">
        <f t="shared" si="2"/>
        <v>0.99749999999999994</v>
      </c>
      <c r="I27" s="56">
        <f t="shared" si="3"/>
        <v>0.90249999999999997</v>
      </c>
      <c r="J27" s="56">
        <f t="shared" si="4"/>
        <v>9.5000000000000001E-2</v>
      </c>
      <c r="K27" s="56">
        <f t="shared" si="5"/>
        <v>2.5000000000000005E-3</v>
      </c>
      <c r="L27" s="7"/>
    </row>
    <row r="28" spans="1:13" x14ac:dyDescent="0.45">
      <c r="A28">
        <f t="shared" si="7"/>
        <v>24</v>
      </c>
      <c r="B28" s="47">
        <f t="shared" si="6"/>
        <v>0.05</v>
      </c>
      <c r="C28" s="47">
        <f t="shared" si="0"/>
        <v>0</v>
      </c>
      <c r="D28" s="306">
        <v>1</v>
      </c>
      <c r="E28" s="306">
        <v>1</v>
      </c>
      <c r="F28" s="306">
        <v>1</v>
      </c>
      <c r="G28" s="45">
        <f t="shared" si="1"/>
        <v>0.99999999999999989</v>
      </c>
      <c r="H28" s="45">
        <f t="shared" si="2"/>
        <v>0.99749999999999994</v>
      </c>
      <c r="I28" s="56">
        <f t="shared" si="3"/>
        <v>0.90249999999999997</v>
      </c>
      <c r="J28" s="56">
        <f t="shared" si="4"/>
        <v>9.5000000000000001E-2</v>
      </c>
      <c r="K28" s="56">
        <f t="shared" si="5"/>
        <v>2.5000000000000005E-3</v>
      </c>
      <c r="L28" s="7"/>
    </row>
    <row r="29" spans="1:13" x14ac:dyDescent="0.45">
      <c r="A29">
        <f t="shared" si="7"/>
        <v>25</v>
      </c>
      <c r="B29" s="47">
        <f t="shared" si="6"/>
        <v>0.05</v>
      </c>
      <c r="C29" s="47">
        <f t="shared" si="0"/>
        <v>0</v>
      </c>
      <c r="D29" s="306">
        <v>1</v>
      </c>
      <c r="E29" s="306">
        <v>1</v>
      </c>
      <c r="F29" s="306">
        <v>1</v>
      </c>
      <c r="G29" s="45">
        <f t="shared" si="1"/>
        <v>0.99999999999999989</v>
      </c>
      <c r="H29" s="45">
        <f t="shared" si="2"/>
        <v>0.99749999999999994</v>
      </c>
      <c r="I29" s="56">
        <f t="shared" si="3"/>
        <v>0.90249999999999997</v>
      </c>
      <c r="J29" s="56">
        <f t="shared" si="4"/>
        <v>9.5000000000000001E-2</v>
      </c>
      <c r="K29" s="56">
        <f t="shared" si="5"/>
        <v>2.5000000000000005E-3</v>
      </c>
      <c r="L29" s="7"/>
    </row>
    <row r="30" spans="1:13" x14ac:dyDescent="0.45">
      <c r="A30">
        <f t="shared" si="7"/>
        <v>26</v>
      </c>
      <c r="B30" s="47">
        <f t="shared" si="6"/>
        <v>0.05</v>
      </c>
      <c r="C30" s="47">
        <f t="shared" si="0"/>
        <v>0</v>
      </c>
      <c r="D30" s="306">
        <v>1</v>
      </c>
      <c r="E30" s="306">
        <v>1</v>
      </c>
      <c r="F30" s="306">
        <v>1</v>
      </c>
      <c r="G30" s="45">
        <f t="shared" si="1"/>
        <v>0.99999999999999989</v>
      </c>
      <c r="H30" s="45">
        <f t="shared" si="2"/>
        <v>0.99749999999999994</v>
      </c>
      <c r="I30" s="56">
        <f t="shared" si="3"/>
        <v>0.90249999999999997</v>
      </c>
      <c r="J30" s="56">
        <f t="shared" si="4"/>
        <v>9.5000000000000001E-2</v>
      </c>
      <c r="K30" s="56">
        <f t="shared" si="5"/>
        <v>2.5000000000000005E-3</v>
      </c>
      <c r="L30" s="7"/>
    </row>
    <row r="31" spans="1:13" x14ac:dyDescent="0.45">
      <c r="A31">
        <f t="shared" si="7"/>
        <v>27</v>
      </c>
      <c r="B31" s="47">
        <f t="shared" si="6"/>
        <v>0.05</v>
      </c>
      <c r="C31" s="47">
        <f t="shared" si="0"/>
        <v>0</v>
      </c>
      <c r="D31" s="306">
        <v>1</v>
      </c>
      <c r="E31" s="306">
        <v>1</v>
      </c>
      <c r="F31" s="306">
        <v>1</v>
      </c>
      <c r="G31" s="45">
        <f t="shared" si="1"/>
        <v>0.99999999999999989</v>
      </c>
      <c r="H31" s="45">
        <f t="shared" si="2"/>
        <v>0.99749999999999994</v>
      </c>
      <c r="I31" s="56">
        <f t="shared" si="3"/>
        <v>0.90249999999999997</v>
      </c>
      <c r="J31" s="56">
        <f t="shared" si="4"/>
        <v>9.5000000000000001E-2</v>
      </c>
      <c r="K31" s="56">
        <f t="shared" si="5"/>
        <v>2.5000000000000005E-3</v>
      </c>
      <c r="L31" s="7"/>
    </row>
    <row r="32" spans="1:13" x14ac:dyDescent="0.45">
      <c r="A32">
        <f t="shared" si="7"/>
        <v>28</v>
      </c>
      <c r="B32" s="47">
        <f t="shared" si="6"/>
        <v>0.05</v>
      </c>
      <c r="C32" s="47">
        <f t="shared" si="0"/>
        <v>0</v>
      </c>
      <c r="D32" s="306">
        <v>1</v>
      </c>
      <c r="E32" s="306">
        <v>1</v>
      </c>
      <c r="F32" s="306">
        <v>1</v>
      </c>
      <c r="G32" s="45">
        <f t="shared" si="1"/>
        <v>0.99999999999999989</v>
      </c>
      <c r="H32" s="45">
        <f t="shared" si="2"/>
        <v>0.99749999999999994</v>
      </c>
      <c r="I32" s="56">
        <f t="shared" si="3"/>
        <v>0.90249999999999997</v>
      </c>
      <c r="J32" s="56">
        <f t="shared" si="4"/>
        <v>9.5000000000000001E-2</v>
      </c>
      <c r="K32" s="56">
        <f t="shared" si="5"/>
        <v>2.5000000000000005E-3</v>
      </c>
      <c r="L32" s="7"/>
      <c r="M32" s="11"/>
    </row>
    <row r="33" spans="1:12" x14ac:dyDescent="0.45">
      <c r="A33">
        <f t="shared" si="7"/>
        <v>29</v>
      </c>
      <c r="B33" s="47">
        <f t="shared" si="6"/>
        <v>0.05</v>
      </c>
      <c r="C33" s="47">
        <f t="shared" si="0"/>
        <v>0</v>
      </c>
      <c r="D33" s="306">
        <v>1</v>
      </c>
      <c r="E33" s="306">
        <v>1</v>
      </c>
      <c r="F33" s="306">
        <v>1</v>
      </c>
      <c r="G33" s="45">
        <f t="shared" si="1"/>
        <v>0.99999999999999989</v>
      </c>
      <c r="H33" s="45">
        <f t="shared" si="2"/>
        <v>0.99749999999999994</v>
      </c>
      <c r="I33" s="56">
        <f t="shared" si="3"/>
        <v>0.90249999999999997</v>
      </c>
      <c r="J33" s="56">
        <f t="shared" si="4"/>
        <v>9.5000000000000001E-2</v>
      </c>
      <c r="K33" s="56">
        <f t="shared" si="5"/>
        <v>2.5000000000000005E-3</v>
      </c>
      <c r="L33" s="7"/>
    </row>
    <row r="34" spans="1:12" x14ac:dyDescent="0.45">
      <c r="A34">
        <f t="shared" si="7"/>
        <v>30</v>
      </c>
      <c r="B34" s="47">
        <f t="shared" si="6"/>
        <v>0.05</v>
      </c>
      <c r="C34" s="47">
        <f t="shared" si="0"/>
        <v>0</v>
      </c>
      <c r="D34" s="306">
        <v>1</v>
      </c>
      <c r="E34" s="306">
        <v>1</v>
      </c>
      <c r="F34" s="306">
        <v>1</v>
      </c>
      <c r="G34" s="45">
        <f t="shared" si="1"/>
        <v>0.99999999999999989</v>
      </c>
      <c r="H34" s="45">
        <f t="shared" si="2"/>
        <v>0.99749999999999994</v>
      </c>
      <c r="I34" s="56">
        <f t="shared" si="3"/>
        <v>0.90249999999999997</v>
      </c>
      <c r="J34" s="56">
        <f t="shared" si="4"/>
        <v>9.5000000000000001E-2</v>
      </c>
      <c r="K34" s="56">
        <f t="shared" si="5"/>
        <v>2.5000000000000005E-3</v>
      </c>
      <c r="L34" s="7"/>
    </row>
    <row r="35" spans="1:12" x14ac:dyDescent="0.45">
      <c r="A35">
        <f t="shared" si="7"/>
        <v>31</v>
      </c>
      <c r="B35" s="47">
        <f t="shared" si="6"/>
        <v>0.05</v>
      </c>
      <c r="C35" s="47">
        <f t="shared" si="0"/>
        <v>0</v>
      </c>
      <c r="D35" s="306">
        <v>1</v>
      </c>
      <c r="E35" s="306">
        <v>1</v>
      </c>
      <c r="F35" s="306">
        <v>1</v>
      </c>
      <c r="G35" s="45">
        <f t="shared" si="1"/>
        <v>0.99999999999999989</v>
      </c>
      <c r="H35" s="45">
        <f t="shared" si="2"/>
        <v>0.99749999999999994</v>
      </c>
      <c r="I35" s="56">
        <f t="shared" si="3"/>
        <v>0.90249999999999997</v>
      </c>
      <c r="J35" s="56">
        <f t="shared" si="4"/>
        <v>9.5000000000000001E-2</v>
      </c>
      <c r="K35" s="56">
        <f t="shared" si="5"/>
        <v>2.5000000000000005E-3</v>
      </c>
      <c r="L35" s="7"/>
    </row>
    <row r="36" spans="1:12" x14ac:dyDescent="0.45">
      <c r="A36">
        <f t="shared" si="7"/>
        <v>32</v>
      </c>
      <c r="B36" s="47">
        <f t="shared" si="6"/>
        <v>0.05</v>
      </c>
      <c r="C36" s="47">
        <f t="shared" si="0"/>
        <v>0</v>
      </c>
      <c r="D36" s="306">
        <v>1</v>
      </c>
      <c r="E36" s="306">
        <v>1</v>
      </c>
      <c r="F36" s="306">
        <v>1</v>
      </c>
      <c r="G36" s="45">
        <f t="shared" si="1"/>
        <v>0.99999999999999989</v>
      </c>
      <c r="H36" s="45">
        <f t="shared" si="2"/>
        <v>0.99749999999999994</v>
      </c>
      <c r="I36" s="56">
        <f t="shared" si="3"/>
        <v>0.90249999999999997</v>
      </c>
      <c r="J36" s="56">
        <f t="shared" si="4"/>
        <v>9.5000000000000001E-2</v>
      </c>
      <c r="K36" s="56">
        <f t="shared" si="5"/>
        <v>2.5000000000000005E-3</v>
      </c>
      <c r="L36" s="7"/>
    </row>
    <row r="37" spans="1:12" x14ac:dyDescent="0.45">
      <c r="A37">
        <f t="shared" si="7"/>
        <v>33</v>
      </c>
      <c r="B37" s="47">
        <f t="shared" si="6"/>
        <v>0.05</v>
      </c>
      <c r="C37" s="47">
        <f t="shared" si="0"/>
        <v>0</v>
      </c>
      <c r="D37" s="306">
        <v>1</v>
      </c>
      <c r="E37" s="306">
        <v>1</v>
      </c>
      <c r="F37" s="306">
        <v>1</v>
      </c>
      <c r="G37" s="45">
        <f t="shared" si="1"/>
        <v>0.99999999999999989</v>
      </c>
      <c r="H37" s="45">
        <f t="shared" si="2"/>
        <v>0.99749999999999994</v>
      </c>
      <c r="I37" s="56">
        <f t="shared" si="3"/>
        <v>0.90249999999999997</v>
      </c>
      <c r="J37" s="56">
        <f t="shared" si="4"/>
        <v>9.5000000000000001E-2</v>
      </c>
      <c r="K37" s="56">
        <f t="shared" si="5"/>
        <v>2.5000000000000005E-3</v>
      </c>
      <c r="L37" s="7"/>
    </row>
    <row r="38" spans="1:12" x14ac:dyDescent="0.45">
      <c r="A38">
        <f t="shared" si="7"/>
        <v>34</v>
      </c>
      <c r="B38" s="47">
        <f t="shared" si="6"/>
        <v>0.05</v>
      </c>
      <c r="C38" s="47">
        <f t="shared" si="0"/>
        <v>0</v>
      </c>
      <c r="D38" s="306">
        <v>1</v>
      </c>
      <c r="E38" s="306">
        <v>1</v>
      </c>
      <c r="F38" s="306">
        <v>1</v>
      </c>
      <c r="G38" s="45">
        <f t="shared" si="1"/>
        <v>0.99999999999999989</v>
      </c>
      <c r="H38" s="45">
        <f t="shared" si="2"/>
        <v>0.99749999999999994</v>
      </c>
      <c r="I38" s="56">
        <f t="shared" si="3"/>
        <v>0.90249999999999997</v>
      </c>
      <c r="J38" s="56">
        <f t="shared" si="4"/>
        <v>9.5000000000000001E-2</v>
      </c>
      <c r="K38" s="56">
        <f t="shared" si="5"/>
        <v>2.5000000000000005E-3</v>
      </c>
      <c r="L38" s="7"/>
    </row>
    <row r="39" spans="1:12" x14ac:dyDescent="0.45">
      <c r="A39">
        <f t="shared" si="7"/>
        <v>35</v>
      </c>
      <c r="B39" s="47">
        <f t="shared" si="6"/>
        <v>0.05</v>
      </c>
      <c r="C39" s="47">
        <f t="shared" si="0"/>
        <v>0</v>
      </c>
      <c r="D39" s="306">
        <v>1</v>
      </c>
      <c r="E39" s="306">
        <v>1</v>
      </c>
      <c r="F39" s="306">
        <v>1</v>
      </c>
      <c r="G39" s="45">
        <f t="shared" si="1"/>
        <v>0.99999999999999989</v>
      </c>
      <c r="H39" s="45">
        <f t="shared" si="2"/>
        <v>0.99749999999999994</v>
      </c>
      <c r="I39" s="56">
        <f t="shared" si="3"/>
        <v>0.90249999999999997</v>
      </c>
      <c r="J39" s="56">
        <f t="shared" si="4"/>
        <v>9.5000000000000001E-2</v>
      </c>
      <c r="K39" s="56">
        <f t="shared" si="5"/>
        <v>2.5000000000000005E-3</v>
      </c>
      <c r="L39" s="7"/>
    </row>
    <row r="40" spans="1:12" x14ac:dyDescent="0.45">
      <c r="A40">
        <f t="shared" si="7"/>
        <v>36</v>
      </c>
      <c r="B40" s="47">
        <f t="shared" si="6"/>
        <v>0.05</v>
      </c>
      <c r="C40" s="47">
        <f t="shared" si="0"/>
        <v>0</v>
      </c>
      <c r="D40" s="306">
        <v>1</v>
      </c>
      <c r="E40" s="306">
        <v>1</v>
      </c>
      <c r="F40" s="306">
        <v>1</v>
      </c>
      <c r="G40" s="45">
        <f t="shared" si="1"/>
        <v>0.99999999999999989</v>
      </c>
      <c r="H40" s="45">
        <f t="shared" si="2"/>
        <v>0.99749999999999994</v>
      </c>
      <c r="I40" s="56">
        <f t="shared" si="3"/>
        <v>0.90249999999999997</v>
      </c>
      <c r="J40" s="56">
        <f t="shared" si="4"/>
        <v>9.5000000000000001E-2</v>
      </c>
      <c r="K40" s="56">
        <f t="shared" si="5"/>
        <v>2.5000000000000005E-3</v>
      </c>
      <c r="L40" s="7"/>
    </row>
    <row r="41" spans="1:12" x14ac:dyDescent="0.45">
      <c r="A41">
        <f t="shared" si="7"/>
        <v>37</v>
      </c>
      <c r="B41" s="47">
        <f t="shared" si="6"/>
        <v>0.05</v>
      </c>
      <c r="C41" s="47">
        <f t="shared" si="0"/>
        <v>0</v>
      </c>
      <c r="D41" s="306">
        <v>1</v>
      </c>
      <c r="E41" s="306">
        <v>1</v>
      </c>
      <c r="F41" s="306">
        <v>1</v>
      </c>
      <c r="G41" s="45">
        <f t="shared" si="1"/>
        <v>0.99999999999999989</v>
      </c>
      <c r="H41" s="45">
        <f t="shared" si="2"/>
        <v>0.99749999999999994</v>
      </c>
      <c r="I41" s="56">
        <f t="shared" si="3"/>
        <v>0.90249999999999997</v>
      </c>
      <c r="J41" s="56">
        <f t="shared" si="4"/>
        <v>9.5000000000000001E-2</v>
      </c>
      <c r="K41" s="56">
        <f t="shared" si="5"/>
        <v>2.5000000000000005E-3</v>
      </c>
      <c r="L41" s="7"/>
    </row>
    <row r="42" spans="1:12" x14ac:dyDescent="0.45">
      <c r="A42">
        <f t="shared" si="7"/>
        <v>38</v>
      </c>
      <c r="B42" s="47">
        <f t="shared" si="6"/>
        <v>0.05</v>
      </c>
      <c r="C42" s="47">
        <f t="shared" si="0"/>
        <v>0</v>
      </c>
      <c r="D42" s="306">
        <v>1</v>
      </c>
      <c r="E42" s="306">
        <v>1</v>
      </c>
      <c r="F42" s="306">
        <v>1</v>
      </c>
      <c r="G42" s="45">
        <f t="shared" si="1"/>
        <v>0.99999999999999989</v>
      </c>
      <c r="H42" s="45">
        <f t="shared" si="2"/>
        <v>0.99749999999999994</v>
      </c>
      <c r="I42" s="56">
        <f t="shared" si="3"/>
        <v>0.90249999999999997</v>
      </c>
      <c r="J42" s="56">
        <f t="shared" si="4"/>
        <v>9.5000000000000001E-2</v>
      </c>
      <c r="K42" s="56">
        <f t="shared" si="5"/>
        <v>2.5000000000000005E-3</v>
      </c>
      <c r="L42" s="7"/>
    </row>
    <row r="43" spans="1:12" x14ac:dyDescent="0.45">
      <c r="A43">
        <f t="shared" si="7"/>
        <v>39</v>
      </c>
      <c r="B43" s="47">
        <f t="shared" si="6"/>
        <v>0.05</v>
      </c>
      <c r="C43" s="47">
        <f t="shared" si="0"/>
        <v>0</v>
      </c>
      <c r="D43" s="306">
        <v>1</v>
      </c>
      <c r="E43" s="306">
        <v>1</v>
      </c>
      <c r="F43" s="306">
        <v>1</v>
      </c>
      <c r="G43" s="45">
        <f t="shared" si="1"/>
        <v>0.99999999999999989</v>
      </c>
      <c r="H43" s="45">
        <f t="shared" si="2"/>
        <v>0.99749999999999994</v>
      </c>
      <c r="I43" s="56">
        <f t="shared" si="3"/>
        <v>0.90249999999999997</v>
      </c>
      <c r="J43" s="56">
        <f t="shared" si="4"/>
        <v>9.5000000000000001E-2</v>
      </c>
      <c r="K43" s="56">
        <f t="shared" si="5"/>
        <v>2.5000000000000005E-3</v>
      </c>
      <c r="L43" s="7"/>
    </row>
    <row r="44" spans="1:12" x14ac:dyDescent="0.45">
      <c r="A44">
        <f t="shared" si="7"/>
        <v>40</v>
      </c>
      <c r="B44" s="47">
        <f t="shared" si="6"/>
        <v>0.05</v>
      </c>
      <c r="C44" s="47">
        <f t="shared" si="0"/>
        <v>0</v>
      </c>
      <c r="D44" s="306">
        <v>1</v>
      </c>
      <c r="E44" s="306">
        <v>1</v>
      </c>
      <c r="F44" s="306">
        <v>1</v>
      </c>
      <c r="G44" s="45">
        <f t="shared" si="1"/>
        <v>0.99999999999999989</v>
      </c>
      <c r="H44" s="45">
        <f t="shared" si="2"/>
        <v>0.99749999999999994</v>
      </c>
      <c r="I44" s="56">
        <f t="shared" si="3"/>
        <v>0.90249999999999997</v>
      </c>
      <c r="J44" s="56">
        <f t="shared" si="4"/>
        <v>9.5000000000000001E-2</v>
      </c>
      <c r="K44" s="56">
        <f t="shared" si="5"/>
        <v>2.5000000000000005E-3</v>
      </c>
      <c r="L44" s="7"/>
    </row>
    <row r="45" spans="1:12" x14ac:dyDescent="0.45">
      <c r="A45">
        <f t="shared" si="7"/>
        <v>41</v>
      </c>
      <c r="B45" s="47">
        <f t="shared" si="6"/>
        <v>0.05</v>
      </c>
      <c r="C45" s="47">
        <f t="shared" si="0"/>
        <v>0</v>
      </c>
      <c r="D45" s="306">
        <v>1</v>
      </c>
      <c r="E45" s="306">
        <v>1</v>
      </c>
      <c r="F45" s="306">
        <v>1</v>
      </c>
      <c r="G45" s="45">
        <f t="shared" si="1"/>
        <v>0.99999999999999989</v>
      </c>
      <c r="H45" s="45">
        <f t="shared" si="2"/>
        <v>0.99749999999999994</v>
      </c>
      <c r="I45" s="56">
        <f t="shared" si="3"/>
        <v>0.90249999999999997</v>
      </c>
      <c r="J45" s="56">
        <f t="shared" si="4"/>
        <v>9.5000000000000001E-2</v>
      </c>
      <c r="K45" s="56">
        <f t="shared" si="5"/>
        <v>2.5000000000000005E-3</v>
      </c>
      <c r="L45" s="7"/>
    </row>
    <row r="46" spans="1:12" x14ac:dyDescent="0.45">
      <c r="A46">
        <f t="shared" si="7"/>
        <v>42</v>
      </c>
      <c r="B46" s="47">
        <f t="shared" si="6"/>
        <v>0.05</v>
      </c>
      <c r="C46" s="47">
        <f t="shared" si="0"/>
        <v>0</v>
      </c>
      <c r="D46" s="306">
        <v>1</v>
      </c>
      <c r="E46" s="306">
        <v>1</v>
      </c>
      <c r="F46" s="306">
        <v>1</v>
      </c>
      <c r="G46" s="45">
        <f t="shared" si="1"/>
        <v>0.99999999999999989</v>
      </c>
      <c r="H46" s="45">
        <f t="shared" si="2"/>
        <v>0.99749999999999994</v>
      </c>
      <c r="I46" s="56">
        <f t="shared" si="3"/>
        <v>0.90249999999999997</v>
      </c>
      <c r="J46" s="56">
        <f t="shared" si="4"/>
        <v>9.5000000000000001E-2</v>
      </c>
      <c r="K46" s="56">
        <f t="shared" si="5"/>
        <v>2.5000000000000005E-3</v>
      </c>
      <c r="L46" s="7"/>
    </row>
    <row r="47" spans="1:12" x14ac:dyDescent="0.45">
      <c r="A47">
        <f t="shared" si="7"/>
        <v>43</v>
      </c>
      <c r="B47" s="47">
        <f t="shared" si="6"/>
        <v>0.05</v>
      </c>
      <c r="C47" s="47">
        <f t="shared" si="0"/>
        <v>0</v>
      </c>
      <c r="D47" s="306">
        <v>1</v>
      </c>
      <c r="E47" s="306">
        <v>1</v>
      </c>
      <c r="F47" s="306">
        <v>1</v>
      </c>
      <c r="G47" s="45">
        <f t="shared" si="1"/>
        <v>0.99999999999999989</v>
      </c>
      <c r="H47" s="45">
        <f t="shared" si="2"/>
        <v>0.99749999999999994</v>
      </c>
      <c r="I47" s="56">
        <f t="shared" si="3"/>
        <v>0.90249999999999997</v>
      </c>
      <c r="J47" s="56">
        <f t="shared" si="4"/>
        <v>9.5000000000000001E-2</v>
      </c>
      <c r="K47" s="56">
        <f t="shared" si="5"/>
        <v>2.5000000000000005E-3</v>
      </c>
      <c r="L47" s="7"/>
    </row>
    <row r="48" spans="1:12" x14ac:dyDescent="0.45">
      <c r="A48">
        <f t="shared" si="7"/>
        <v>44</v>
      </c>
      <c r="B48" s="47">
        <f t="shared" si="6"/>
        <v>0.05</v>
      </c>
      <c r="C48" s="47">
        <f t="shared" si="0"/>
        <v>0</v>
      </c>
      <c r="D48" s="306">
        <v>1</v>
      </c>
      <c r="E48" s="306">
        <v>1</v>
      </c>
      <c r="F48" s="306">
        <v>1</v>
      </c>
      <c r="G48" s="45">
        <f t="shared" si="1"/>
        <v>0.99999999999999989</v>
      </c>
      <c r="H48" s="45">
        <f t="shared" si="2"/>
        <v>0.99749999999999994</v>
      </c>
      <c r="I48" s="56">
        <f t="shared" si="3"/>
        <v>0.90249999999999997</v>
      </c>
      <c r="J48" s="56">
        <f t="shared" si="4"/>
        <v>9.5000000000000001E-2</v>
      </c>
      <c r="K48" s="56">
        <f t="shared" si="5"/>
        <v>2.5000000000000005E-3</v>
      </c>
      <c r="L48" s="7"/>
    </row>
    <row r="49" spans="1:12" x14ac:dyDescent="0.45">
      <c r="A49">
        <f t="shared" si="7"/>
        <v>45</v>
      </c>
      <c r="B49" s="47">
        <f t="shared" si="6"/>
        <v>0.05</v>
      </c>
      <c r="C49" s="47">
        <f t="shared" si="0"/>
        <v>0</v>
      </c>
      <c r="D49" s="306">
        <v>1</v>
      </c>
      <c r="E49" s="306">
        <v>1</v>
      </c>
      <c r="F49" s="306">
        <v>1</v>
      </c>
      <c r="G49" s="45">
        <f t="shared" si="1"/>
        <v>0.99999999999999989</v>
      </c>
      <c r="H49" s="45">
        <f t="shared" si="2"/>
        <v>0.99749999999999994</v>
      </c>
      <c r="I49" s="56">
        <f t="shared" si="3"/>
        <v>0.90249999999999997</v>
      </c>
      <c r="J49" s="56">
        <f t="shared" si="4"/>
        <v>9.5000000000000001E-2</v>
      </c>
      <c r="K49" s="56">
        <f t="shared" si="5"/>
        <v>2.5000000000000005E-3</v>
      </c>
      <c r="L49" s="7"/>
    </row>
    <row r="50" spans="1:12" x14ac:dyDescent="0.45">
      <c r="A50">
        <f t="shared" si="7"/>
        <v>46</v>
      </c>
      <c r="B50" s="47">
        <f t="shared" si="6"/>
        <v>0.05</v>
      </c>
      <c r="C50" s="47">
        <f t="shared" si="0"/>
        <v>0</v>
      </c>
      <c r="D50" s="306">
        <v>1</v>
      </c>
      <c r="E50" s="306">
        <v>1</v>
      </c>
      <c r="F50" s="306">
        <v>1</v>
      </c>
      <c r="G50" s="45">
        <f t="shared" si="1"/>
        <v>0.99999999999999989</v>
      </c>
      <c r="H50" s="45">
        <f t="shared" si="2"/>
        <v>0.99749999999999994</v>
      </c>
      <c r="I50" s="56">
        <f t="shared" si="3"/>
        <v>0.90249999999999997</v>
      </c>
      <c r="J50" s="56">
        <f t="shared" si="4"/>
        <v>9.5000000000000001E-2</v>
      </c>
      <c r="K50" s="56">
        <f t="shared" si="5"/>
        <v>2.5000000000000005E-3</v>
      </c>
      <c r="L50" s="7"/>
    </row>
    <row r="51" spans="1:12" x14ac:dyDescent="0.45">
      <c r="A51">
        <f t="shared" si="7"/>
        <v>47</v>
      </c>
      <c r="B51" s="47">
        <f t="shared" si="6"/>
        <v>0.05</v>
      </c>
      <c r="C51" s="47">
        <f t="shared" si="0"/>
        <v>0</v>
      </c>
      <c r="D51" s="306">
        <v>1</v>
      </c>
      <c r="E51" s="306">
        <v>1</v>
      </c>
      <c r="F51" s="306">
        <v>1</v>
      </c>
      <c r="G51" s="45">
        <f t="shared" si="1"/>
        <v>0.99999999999999989</v>
      </c>
      <c r="H51" s="45">
        <f t="shared" si="2"/>
        <v>0.99749999999999994</v>
      </c>
      <c r="I51" s="56">
        <f t="shared" si="3"/>
        <v>0.90249999999999997</v>
      </c>
      <c r="J51" s="56">
        <f t="shared" si="4"/>
        <v>9.5000000000000001E-2</v>
      </c>
      <c r="K51" s="56">
        <f t="shared" si="5"/>
        <v>2.5000000000000005E-3</v>
      </c>
      <c r="L51" s="7"/>
    </row>
    <row r="52" spans="1:12" x14ac:dyDescent="0.45">
      <c r="A52">
        <f t="shared" si="7"/>
        <v>48</v>
      </c>
      <c r="B52" s="47">
        <f t="shared" si="6"/>
        <v>0.05</v>
      </c>
      <c r="C52" s="47">
        <f t="shared" si="0"/>
        <v>0</v>
      </c>
      <c r="D52" s="306">
        <v>1</v>
      </c>
      <c r="E52" s="306">
        <v>1</v>
      </c>
      <c r="F52" s="306">
        <v>1</v>
      </c>
      <c r="G52" s="45">
        <f t="shared" si="1"/>
        <v>0.99999999999999989</v>
      </c>
      <c r="H52" s="45">
        <f t="shared" si="2"/>
        <v>0.99749999999999994</v>
      </c>
      <c r="I52" s="56">
        <f t="shared" si="3"/>
        <v>0.90249999999999997</v>
      </c>
      <c r="J52" s="56">
        <f t="shared" si="4"/>
        <v>9.5000000000000001E-2</v>
      </c>
      <c r="K52" s="56">
        <f t="shared" si="5"/>
        <v>2.5000000000000005E-3</v>
      </c>
      <c r="L52" s="7"/>
    </row>
    <row r="53" spans="1:12" x14ac:dyDescent="0.45">
      <c r="A53">
        <f t="shared" si="7"/>
        <v>49</v>
      </c>
      <c r="B53" s="47">
        <f t="shared" si="6"/>
        <v>0.05</v>
      </c>
      <c r="C53" s="47">
        <f t="shared" si="0"/>
        <v>0</v>
      </c>
      <c r="D53" s="306">
        <v>1</v>
      </c>
      <c r="E53" s="306">
        <v>1</v>
      </c>
      <c r="F53" s="306">
        <v>1</v>
      </c>
      <c r="G53" s="45">
        <f t="shared" si="1"/>
        <v>0.99999999999999989</v>
      </c>
      <c r="H53" s="45">
        <f t="shared" si="2"/>
        <v>0.99749999999999994</v>
      </c>
      <c r="I53" s="56">
        <f t="shared" si="3"/>
        <v>0.90249999999999997</v>
      </c>
      <c r="J53" s="56">
        <f t="shared" si="4"/>
        <v>9.5000000000000001E-2</v>
      </c>
      <c r="K53" s="56">
        <f t="shared" si="5"/>
        <v>2.5000000000000005E-3</v>
      </c>
      <c r="L53" s="7"/>
    </row>
    <row r="54" spans="1:12" x14ac:dyDescent="0.45">
      <c r="A54">
        <f t="shared" si="7"/>
        <v>50</v>
      </c>
      <c r="B54" s="47">
        <f t="shared" si="6"/>
        <v>0.05</v>
      </c>
      <c r="C54" s="47">
        <f t="shared" si="0"/>
        <v>0</v>
      </c>
      <c r="D54" s="306">
        <v>1</v>
      </c>
      <c r="E54" s="306">
        <v>1</v>
      </c>
      <c r="F54" s="306">
        <v>1</v>
      </c>
      <c r="G54" s="45">
        <f t="shared" si="1"/>
        <v>0.99999999999999989</v>
      </c>
      <c r="H54" s="45">
        <f t="shared" si="2"/>
        <v>0.99749999999999994</v>
      </c>
      <c r="I54" s="56">
        <f t="shared" si="3"/>
        <v>0.90249999999999997</v>
      </c>
      <c r="J54" s="56">
        <f t="shared" si="4"/>
        <v>9.5000000000000001E-2</v>
      </c>
      <c r="K54" s="56">
        <f t="shared" si="5"/>
        <v>2.5000000000000005E-3</v>
      </c>
      <c r="L54" s="7"/>
    </row>
    <row r="55" spans="1:12" x14ac:dyDescent="0.45">
      <c r="A55">
        <f t="shared" si="7"/>
        <v>51</v>
      </c>
      <c r="B55" s="47">
        <f t="shared" si="6"/>
        <v>0.05</v>
      </c>
      <c r="C55" s="47">
        <f t="shared" si="0"/>
        <v>0</v>
      </c>
      <c r="D55" s="306">
        <v>1</v>
      </c>
      <c r="E55" s="306">
        <v>1</v>
      </c>
      <c r="F55" s="306">
        <v>1</v>
      </c>
      <c r="G55" s="45">
        <f t="shared" si="1"/>
        <v>0.99999999999999989</v>
      </c>
      <c r="H55" s="45">
        <f t="shared" si="2"/>
        <v>0.99749999999999994</v>
      </c>
      <c r="I55" s="56">
        <f t="shared" si="3"/>
        <v>0.90249999999999997</v>
      </c>
      <c r="J55" s="56">
        <f t="shared" si="4"/>
        <v>9.5000000000000001E-2</v>
      </c>
      <c r="K55" s="56">
        <f t="shared" si="5"/>
        <v>2.5000000000000005E-3</v>
      </c>
      <c r="L55" s="7"/>
    </row>
    <row r="56" spans="1:12" x14ac:dyDescent="0.45">
      <c r="A56">
        <f t="shared" si="7"/>
        <v>52</v>
      </c>
      <c r="B56" s="47">
        <f t="shared" si="6"/>
        <v>0.05</v>
      </c>
      <c r="C56" s="47">
        <f t="shared" si="0"/>
        <v>0</v>
      </c>
      <c r="D56" s="306">
        <v>1</v>
      </c>
      <c r="E56" s="306">
        <v>1</v>
      </c>
      <c r="F56" s="306">
        <v>1</v>
      </c>
      <c r="G56" s="45">
        <f t="shared" si="1"/>
        <v>0.99999999999999989</v>
      </c>
      <c r="H56" s="45">
        <f t="shared" si="2"/>
        <v>0.99749999999999994</v>
      </c>
      <c r="I56" s="56">
        <f t="shared" si="3"/>
        <v>0.90249999999999997</v>
      </c>
      <c r="J56" s="56">
        <f t="shared" si="4"/>
        <v>9.5000000000000001E-2</v>
      </c>
      <c r="K56" s="56">
        <f t="shared" si="5"/>
        <v>2.5000000000000005E-3</v>
      </c>
      <c r="L56" s="7"/>
    </row>
    <row r="57" spans="1:12" x14ac:dyDescent="0.45">
      <c r="A57">
        <f t="shared" si="7"/>
        <v>53</v>
      </c>
      <c r="B57" s="47">
        <f t="shared" si="6"/>
        <v>0.05</v>
      </c>
      <c r="C57" s="47">
        <f t="shared" si="0"/>
        <v>0</v>
      </c>
      <c r="D57" s="306">
        <v>1</v>
      </c>
      <c r="E57" s="306">
        <v>1</v>
      </c>
      <c r="F57" s="306">
        <v>1</v>
      </c>
      <c r="G57" s="45">
        <f t="shared" si="1"/>
        <v>0.99999999999999989</v>
      </c>
      <c r="H57" s="45">
        <f t="shared" si="2"/>
        <v>0.99749999999999994</v>
      </c>
      <c r="I57" s="56">
        <f t="shared" si="3"/>
        <v>0.90249999999999997</v>
      </c>
      <c r="J57" s="56">
        <f t="shared" si="4"/>
        <v>9.5000000000000001E-2</v>
      </c>
      <c r="K57" s="56">
        <f t="shared" si="5"/>
        <v>2.5000000000000005E-3</v>
      </c>
      <c r="L57" s="7"/>
    </row>
    <row r="58" spans="1:12" x14ac:dyDescent="0.45">
      <c r="A58">
        <f t="shared" si="7"/>
        <v>54</v>
      </c>
      <c r="B58" s="47">
        <f t="shared" si="6"/>
        <v>0.05</v>
      </c>
      <c r="C58" s="47">
        <f t="shared" si="0"/>
        <v>0</v>
      </c>
      <c r="D58" s="306">
        <v>1</v>
      </c>
      <c r="E58" s="306">
        <v>1</v>
      </c>
      <c r="F58" s="306">
        <v>1</v>
      </c>
      <c r="G58" s="45">
        <f t="shared" si="1"/>
        <v>0.99999999999999989</v>
      </c>
      <c r="H58" s="45">
        <f t="shared" si="2"/>
        <v>0.99749999999999994</v>
      </c>
      <c r="I58" s="56">
        <f t="shared" si="3"/>
        <v>0.90249999999999997</v>
      </c>
      <c r="J58" s="56">
        <f t="shared" si="4"/>
        <v>9.5000000000000001E-2</v>
      </c>
      <c r="K58" s="56">
        <f t="shared" si="5"/>
        <v>2.5000000000000005E-3</v>
      </c>
      <c r="L58" s="7"/>
    </row>
    <row r="59" spans="1:12" x14ac:dyDescent="0.45">
      <c r="A59">
        <f t="shared" si="7"/>
        <v>55</v>
      </c>
      <c r="B59" s="47">
        <f t="shared" si="6"/>
        <v>0.05</v>
      </c>
      <c r="C59" s="47">
        <f t="shared" si="0"/>
        <v>0</v>
      </c>
      <c r="D59" s="306">
        <v>1</v>
      </c>
      <c r="E59" s="306">
        <v>1</v>
      </c>
      <c r="F59" s="306">
        <v>1</v>
      </c>
      <c r="G59" s="45">
        <f t="shared" si="1"/>
        <v>0.99999999999999989</v>
      </c>
      <c r="H59" s="45">
        <f t="shared" si="2"/>
        <v>0.99749999999999994</v>
      </c>
      <c r="I59" s="56">
        <f t="shared" si="3"/>
        <v>0.90249999999999997</v>
      </c>
      <c r="J59" s="56">
        <f t="shared" si="4"/>
        <v>9.5000000000000001E-2</v>
      </c>
      <c r="K59" s="56">
        <f t="shared" si="5"/>
        <v>2.5000000000000005E-3</v>
      </c>
      <c r="L59" s="7"/>
    </row>
    <row r="60" spans="1:12" x14ac:dyDescent="0.45">
      <c r="A60">
        <f t="shared" si="7"/>
        <v>56</v>
      </c>
      <c r="B60" s="47">
        <f t="shared" si="6"/>
        <v>0.05</v>
      </c>
      <c r="C60" s="47">
        <f t="shared" si="0"/>
        <v>0</v>
      </c>
      <c r="D60" s="306">
        <v>1</v>
      </c>
      <c r="E60" s="306">
        <v>1</v>
      </c>
      <c r="F60" s="306">
        <v>1</v>
      </c>
      <c r="G60" s="45">
        <f t="shared" si="1"/>
        <v>0.99999999999999989</v>
      </c>
      <c r="H60" s="45">
        <f t="shared" si="2"/>
        <v>0.99749999999999994</v>
      </c>
      <c r="I60" s="56">
        <f t="shared" si="3"/>
        <v>0.90249999999999997</v>
      </c>
      <c r="J60" s="56">
        <f t="shared" si="4"/>
        <v>9.5000000000000001E-2</v>
      </c>
      <c r="K60" s="56">
        <f t="shared" si="5"/>
        <v>2.5000000000000005E-3</v>
      </c>
      <c r="L60" s="7"/>
    </row>
    <row r="61" spans="1:12" x14ac:dyDescent="0.45">
      <c r="A61">
        <f t="shared" si="7"/>
        <v>57</v>
      </c>
      <c r="B61" s="47">
        <f t="shared" si="6"/>
        <v>0.05</v>
      </c>
      <c r="C61" s="47">
        <f t="shared" si="0"/>
        <v>0</v>
      </c>
      <c r="D61" s="306">
        <v>1</v>
      </c>
      <c r="E61" s="306">
        <v>1</v>
      </c>
      <c r="F61" s="306">
        <v>1</v>
      </c>
      <c r="G61" s="45">
        <f t="shared" si="1"/>
        <v>0.99999999999999989</v>
      </c>
      <c r="H61" s="45">
        <f t="shared" si="2"/>
        <v>0.99749999999999994</v>
      </c>
      <c r="I61" s="56">
        <f t="shared" si="3"/>
        <v>0.90249999999999997</v>
      </c>
      <c r="J61" s="56">
        <f t="shared" si="4"/>
        <v>9.5000000000000001E-2</v>
      </c>
      <c r="K61" s="56">
        <f t="shared" si="5"/>
        <v>2.5000000000000005E-3</v>
      </c>
      <c r="L61" s="7"/>
    </row>
    <row r="62" spans="1:12" x14ac:dyDescent="0.45">
      <c r="A62">
        <f t="shared" si="7"/>
        <v>58</v>
      </c>
      <c r="B62" s="47">
        <f t="shared" si="6"/>
        <v>0.05</v>
      </c>
      <c r="C62" s="47">
        <f t="shared" si="0"/>
        <v>0</v>
      </c>
      <c r="D62" s="306">
        <v>1</v>
      </c>
      <c r="E62" s="306">
        <v>1</v>
      </c>
      <c r="F62" s="306">
        <v>1</v>
      </c>
      <c r="G62" s="45">
        <f t="shared" si="1"/>
        <v>0.99999999999999989</v>
      </c>
      <c r="H62" s="45">
        <f t="shared" si="2"/>
        <v>0.99749999999999994</v>
      </c>
      <c r="I62" s="56">
        <f t="shared" si="3"/>
        <v>0.90249999999999997</v>
      </c>
      <c r="J62" s="56">
        <f t="shared" si="4"/>
        <v>9.5000000000000001E-2</v>
      </c>
      <c r="K62" s="56">
        <f t="shared" si="5"/>
        <v>2.5000000000000005E-3</v>
      </c>
      <c r="L62" s="7"/>
    </row>
    <row r="63" spans="1:12" x14ac:dyDescent="0.45">
      <c r="A63">
        <f t="shared" si="7"/>
        <v>59</v>
      </c>
      <c r="B63" s="47">
        <f t="shared" si="6"/>
        <v>0.05</v>
      </c>
      <c r="C63" s="47">
        <f t="shared" si="0"/>
        <v>0</v>
      </c>
      <c r="D63" s="306">
        <v>1</v>
      </c>
      <c r="E63" s="306">
        <v>1</v>
      </c>
      <c r="F63" s="306">
        <v>1</v>
      </c>
      <c r="G63" s="45">
        <f t="shared" si="1"/>
        <v>0.99999999999999989</v>
      </c>
      <c r="H63" s="45">
        <f t="shared" si="2"/>
        <v>0.99749999999999994</v>
      </c>
      <c r="I63" s="56">
        <f t="shared" si="3"/>
        <v>0.90249999999999997</v>
      </c>
      <c r="J63" s="56">
        <f t="shared" si="4"/>
        <v>9.5000000000000001E-2</v>
      </c>
      <c r="K63" s="56">
        <f t="shared" si="5"/>
        <v>2.5000000000000005E-3</v>
      </c>
      <c r="L63" s="7"/>
    </row>
    <row r="64" spans="1:12" x14ac:dyDescent="0.45">
      <c r="A64">
        <f t="shared" si="7"/>
        <v>60</v>
      </c>
      <c r="B64" s="47">
        <f t="shared" si="6"/>
        <v>0.05</v>
      </c>
      <c r="C64" s="47">
        <f t="shared" si="0"/>
        <v>0</v>
      </c>
      <c r="D64" s="306">
        <v>1</v>
      </c>
      <c r="E64" s="306">
        <v>1</v>
      </c>
      <c r="F64" s="306">
        <v>1</v>
      </c>
      <c r="G64" s="45">
        <f t="shared" si="1"/>
        <v>0.99999999999999989</v>
      </c>
      <c r="H64" s="45">
        <f t="shared" si="2"/>
        <v>0.99749999999999994</v>
      </c>
      <c r="I64" s="56">
        <f t="shared" si="3"/>
        <v>0.90249999999999997</v>
      </c>
      <c r="J64" s="56">
        <f t="shared" si="4"/>
        <v>9.5000000000000001E-2</v>
      </c>
      <c r="K64" s="56">
        <f t="shared" si="5"/>
        <v>2.5000000000000005E-3</v>
      </c>
      <c r="L64" s="7"/>
    </row>
    <row r="65" spans="1:12" x14ac:dyDescent="0.45">
      <c r="A65">
        <f t="shared" si="7"/>
        <v>61</v>
      </c>
      <c r="B65" s="47">
        <f t="shared" si="6"/>
        <v>0.05</v>
      </c>
      <c r="C65" s="47">
        <f t="shared" si="0"/>
        <v>0</v>
      </c>
      <c r="D65" s="306">
        <v>1</v>
      </c>
      <c r="E65" s="306">
        <v>1</v>
      </c>
      <c r="F65" s="306">
        <v>1</v>
      </c>
      <c r="G65" s="45">
        <f t="shared" si="1"/>
        <v>0.99999999999999989</v>
      </c>
      <c r="H65" s="45">
        <f t="shared" si="2"/>
        <v>0.99749999999999994</v>
      </c>
      <c r="I65" s="56">
        <f t="shared" si="3"/>
        <v>0.90249999999999997</v>
      </c>
      <c r="J65" s="56">
        <f t="shared" si="4"/>
        <v>9.5000000000000001E-2</v>
      </c>
      <c r="K65" s="56">
        <f t="shared" si="5"/>
        <v>2.5000000000000005E-3</v>
      </c>
      <c r="L65" s="7"/>
    </row>
    <row r="66" spans="1:12" x14ac:dyDescent="0.45">
      <c r="A66">
        <f t="shared" si="7"/>
        <v>62</v>
      </c>
      <c r="B66" s="47">
        <f t="shared" si="6"/>
        <v>0.05</v>
      </c>
      <c r="C66" s="47">
        <f t="shared" si="0"/>
        <v>0</v>
      </c>
      <c r="D66" s="306">
        <v>1</v>
      </c>
      <c r="E66" s="306">
        <v>1</v>
      </c>
      <c r="F66" s="306">
        <v>1</v>
      </c>
      <c r="G66" s="45">
        <f t="shared" si="1"/>
        <v>0.99999999999999989</v>
      </c>
      <c r="H66" s="45">
        <f t="shared" si="2"/>
        <v>0.99749999999999994</v>
      </c>
      <c r="I66" s="56">
        <f t="shared" si="3"/>
        <v>0.90249999999999997</v>
      </c>
      <c r="J66" s="56">
        <f t="shared" si="4"/>
        <v>9.5000000000000001E-2</v>
      </c>
      <c r="K66" s="56">
        <f t="shared" si="5"/>
        <v>2.5000000000000005E-3</v>
      </c>
      <c r="L66" s="7"/>
    </row>
    <row r="67" spans="1:12" x14ac:dyDescent="0.45">
      <c r="A67">
        <f t="shared" si="7"/>
        <v>63</v>
      </c>
      <c r="B67" s="47">
        <f t="shared" si="6"/>
        <v>0.05</v>
      </c>
      <c r="C67" s="47">
        <f t="shared" si="0"/>
        <v>0</v>
      </c>
      <c r="D67" s="306">
        <v>1</v>
      </c>
      <c r="E67" s="306">
        <v>1</v>
      </c>
      <c r="F67" s="306">
        <v>1</v>
      </c>
      <c r="G67" s="45">
        <f t="shared" si="1"/>
        <v>0.99999999999999989</v>
      </c>
      <c r="H67" s="45">
        <f t="shared" si="2"/>
        <v>0.99749999999999994</v>
      </c>
      <c r="I67" s="56">
        <f t="shared" si="3"/>
        <v>0.90249999999999997</v>
      </c>
      <c r="J67" s="56">
        <f t="shared" si="4"/>
        <v>9.5000000000000001E-2</v>
      </c>
      <c r="K67" s="56">
        <f t="shared" si="5"/>
        <v>2.5000000000000005E-3</v>
      </c>
      <c r="L67" s="7"/>
    </row>
    <row r="68" spans="1:12" x14ac:dyDescent="0.45">
      <c r="A68">
        <f t="shared" si="7"/>
        <v>64</v>
      </c>
      <c r="B68" s="47">
        <f t="shared" si="6"/>
        <v>0.05</v>
      </c>
      <c r="C68" s="47">
        <f t="shared" si="0"/>
        <v>0</v>
      </c>
      <c r="D68" s="306">
        <v>1</v>
      </c>
      <c r="E68" s="306">
        <v>1</v>
      </c>
      <c r="F68" s="306">
        <v>1</v>
      </c>
      <c r="G68" s="45">
        <f t="shared" si="1"/>
        <v>0.99999999999999989</v>
      </c>
      <c r="H68" s="45">
        <f t="shared" si="2"/>
        <v>0.99749999999999994</v>
      </c>
      <c r="I68" s="56">
        <f t="shared" si="3"/>
        <v>0.90249999999999997</v>
      </c>
      <c r="J68" s="56">
        <f t="shared" si="4"/>
        <v>9.5000000000000001E-2</v>
      </c>
      <c r="K68" s="56">
        <f t="shared" si="5"/>
        <v>2.5000000000000005E-3</v>
      </c>
      <c r="L68" s="7"/>
    </row>
    <row r="69" spans="1:12" x14ac:dyDescent="0.45">
      <c r="A69">
        <f t="shared" si="7"/>
        <v>65</v>
      </c>
      <c r="B69" s="47">
        <f t="shared" si="6"/>
        <v>0.05</v>
      </c>
      <c r="C69" s="47">
        <f t="shared" ref="C69:C132" si="8">((1-B69)*B69) * ( (B69*(F69 - E69) + (1-B69)*(E69 - D69) )) / G69</f>
        <v>0</v>
      </c>
      <c r="D69" s="306">
        <v>1</v>
      </c>
      <c r="E69" s="306">
        <v>1</v>
      </c>
      <c r="F69" s="306">
        <v>1</v>
      </c>
      <c r="G69" s="45">
        <f t="shared" ref="G69:G132" si="9">(((1-B68)^2)*D69) + (2*(1-B68)*(B68)*E69) + ((B68^2)*F69)</f>
        <v>0.99999999999999989</v>
      </c>
      <c r="H69" s="45">
        <f t="shared" ref="H69:H132" si="10">(1-B69)^2 + 2*B69*(1-B69)</f>
        <v>0.99749999999999994</v>
      </c>
      <c r="I69" s="56">
        <f t="shared" ref="I69:I132" si="11">(1-B69)^2</f>
        <v>0.90249999999999997</v>
      </c>
      <c r="J69" s="56">
        <f t="shared" ref="J69:J132" si="12">2*B69*(1-B69)</f>
        <v>9.5000000000000001E-2</v>
      </c>
      <c r="K69" s="56">
        <f t="shared" ref="K69:K132" si="13">B69^2</f>
        <v>2.5000000000000005E-3</v>
      </c>
      <c r="L69" s="7"/>
    </row>
    <row r="70" spans="1:12" x14ac:dyDescent="0.45">
      <c r="A70">
        <f t="shared" si="7"/>
        <v>66</v>
      </c>
      <c r="B70" s="47">
        <f t="shared" ref="B70:B133" si="14">B69 + C69</f>
        <v>0.05</v>
      </c>
      <c r="C70" s="47">
        <f t="shared" si="8"/>
        <v>0</v>
      </c>
      <c r="D70" s="306">
        <v>1</v>
      </c>
      <c r="E70" s="306">
        <v>1</v>
      </c>
      <c r="F70" s="306">
        <v>1</v>
      </c>
      <c r="G70" s="45">
        <f t="shared" si="9"/>
        <v>0.99999999999999989</v>
      </c>
      <c r="H70" s="45">
        <f t="shared" si="10"/>
        <v>0.99749999999999994</v>
      </c>
      <c r="I70" s="56">
        <f t="shared" si="11"/>
        <v>0.90249999999999997</v>
      </c>
      <c r="J70" s="56">
        <f t="shared" si="12"/>
        <v>9.5000000000000001E-2</v>
      </c>
      <c r="K70" s="56">
        <f t="shared" si="13"/>
        <v>2.5000000000000005E-3</v>
      </c>
      <c r="L70" s="7"/>
    </row>
    <row r="71" spans="1:12" x14ac:dyDescent="0.45">
      <c r="A71">
        <f t="shared" ref="A71:A134" si="15">A70+1</f>
        <v>67</v>
      </c>
      <c r="B71" s="47">
        <f t="shared" si="14"/>
        <v>0.05</v>
      </c>
      <c r="C71" s="47">
        <f t="shared" si="8"/>
        <v>0</v>
      </c>
      <c r="D71" s="306">
        <v>1</v>
      </c>
      <c r="E71" s="306">
        <v>1</v>
      </c>
      <c r="F71" s="306">
        <v>1</v>
      </c>
      <c r="G71" s="45">
        <f t="shared" si="9"/>
        <v>0.99999999999999989</v>
      </c>
      <c r="H71" s="45">
        <f t="shared" si="10"/>
        <v>0.99749999999999994</v>
      </c>
      <c r="I71" s="56">
        <f t="shared" si="11"/>
        <v>0.90249999999999997</v>
      </c>
      <c r="J71" s="56">
        <f t="shared" si="12"/>
        <v>9.5000000000000001E-2</v>
      </c>
      <c r="K71" s="56">
        <f t="shared" si="13"/>
        <v>2.5000000000000005E-3</v>
      </c>
      <c r="L71" s="7"/>
    </row>
    <row r="72" spans="1:12" x14ac:dyDescent="0.45">
      <c r="A72">
        <f t="shared" si="15"/>
        <v>68</v>
      </c>
      <c r="B72" s="47">
        <f t="shared" si="14"/>
        <v>0.05</v>
      </c>
      <c r="C72" s="47">
        <f t="shared" si="8"/>
        <v>0</v>
      </c>
      <c r="D72" s="306">
        <v>1</v>
      </c>
      <c r="E72" s="306">
        <v>1</v>
      </c>
      <c r="F72" s="306">
        <v>1</v>
      </c>
      <c r="G72" s="45">
        <f t="shared" si="9"/>
        <v>0.99999999999999989</v>
      </c>
      <c r="H72" s="45">
        <f t="shared" si="10"/>
        <v>0.99749999999999994</v>
      </c>
      <c r="I72" s="56">
        <f t="shared" si="11"/>
        <v>0.90249999999999997</v>
      </c>
      <c r="J72" s="56">
        <f t="shared" si="12"/>
        <v>9.5000000000000001E-2</v>
      </c>
      <c r="K72" s="56">
        <f t="shared" si="13"/>
        <v>2.5000000000000005E-3</v>
      </c>
      <c r="L72" s="7"/>
    </row>
    <row r="73" spans="1:12" x14ac:dyDescent="0.45">
      <c r="A73">
        <f t="shared" si="15"/>
        <v>69</v>
      </c>
      <c r="B73" s="47">
        <f t="shared" si="14"/>
        <v>0.05</v>
      </c>
      <c r="C73" s="47">
        <f t="shared" si="8"/>
        <v>0</v>
      </c>
      <c r="D73" s="306">
        <v>1</v>
      </c>
      <c r="E73" s="306">
        <v>1</v>
      </c>
      <c r="F73" s="306">
        <v>1</v>
      </c>
      <c r="G73" s="45">
        <f t="shared" si="9"/>
        <v>0.99999999999999989</v>
      </c>
      <c r="H73" s="45">
        <f t="shared" si="10"/>
        <v>0.99749999999999994</v>
      </c>
      <c r="I73" s="56">
        <f t="shared" si="11"/>
        <v>0.90249999999999997</v>
      </c>
      <c r="J73" s="56">
        <f t="shared" si="12"/>
        <v>9.5000000000000001E-2</v>
      </c>
      <c r="K73" s="56">
        <f t="shared" si="13"/>
        <v>2.5000000000000005E-3</v>
      </c>
      <c r="L73" s="7"/>
    </row>
    <row r="74" spans="1:12" x14ac:dyDescent="0.45">
      <c r="A74">
        <f t="shared" si="15"/>
        <v>70</v>
      </c>
      <c r="B74" s="47">
        <f t="shared" si="14"/>
        <v>0.05</v>
      </c>
      <c r="C74" s="47">
        <f t="shared" si="8"/>
        <v>0</v>
      </c>
      <c r="D74" s="306">
        <v>1</v>
      </c>
      <c r="E74" s="306">
        <v>1</v>
      </c>
      <c r="F74" s="306">
        <v>1</v>
      </c>
      <c r="G74" s="45">
        <f t="shared" si="9"/>
        <v>0.99999999999999989</v>
      </c>
      <c r="H74" s="45">
        <f t="shared" si="10"/>
        <v>0.99749999999999994</v>
      </c>
      <c r="I74" s="56">
        <f t="shared" si="11"/>
        <v>0.90249999999999997</v>
      </c>
      <c r="J74" s="56">
        <f t="shared" si="12"/>
        <v>9.5000000000000001E-2</v>
      </c>
      <c r="K74" s="56">
        <f t="shared" si="13"/>
        <v>2.5000000000000005E-3</v>
      </c>
      <c r="L74" s="7"/>
    </row>
    <row r="75" spans="1:12" x14ac:dyDescent="0.45">
      <c r="A75">
        <f t="shared" si="15"/>
        <v>71</v>
      </c>
      <c r="B75" s="47">
        <f t="shared" si="14"/>
        <v>0.05</v>
      </c>
      <c r="C75" s="47">
        <f t="shared" si="8"/>
        <v>0</v>
      </c>
      <c r="D75" s="306">
        <v>1</v>
      </c>
      <c r="E75" s="306">
        <v>1</v>
      </c>
      <c r="F75" s="306">
        <v>1</v>
      </c>
      <c r="G75" s="45">
        <f t="shared" si="9"/>
        <v>0.99999999999999989</v>
      </c>
      <c r="H75" s="45">
        <f t="shared" si="10"/>
        <v>0.99749999999999994</v>
      </c>
      <c r="I75" s="56">
        <f t="shared" si="11"/>
        <v>0.90249999999999997</v>
      </c>
      <c r="J75" s="56">
        <f t="shared" si="12"/>
        <v>9.5000000000000001E-2</v>
      </c>
      <c r="K75" s="56">
        <f t="shared" si="13"/>
        <v>2.5000000000000005E-3</v>
      </c>
      <c r="L75" s="7"/>
    </row>
    <row r="76" spans="1:12" x14ac:dyDescent="0.45">
      <c r="A76">
        <f t="shared" si="15"/>
        <v>72</v>
      </c>
      <c r="B76" s="47">
        <f t="shared" si="14"/>
        <v>0.05</v>
      </c>
      <c r="C76" s="47">
        <f t="shared" si="8"/>
        <v>0</v>
      </c>
      <c r="D76" s="306">
        <v>1</v>
      </c>
      <c r="E76" s="306">
        <v>1</v>
      </c>
      <c r="F76" s="306">
        <v>1</v>
      </c>
      <c r="G76" s="45">
        <f t="shared" si="9"/>
        <v>0.99999999999999989</v>
      </c>
      <c r="H76" s="45">
        <f t="shared" si="10"/>
        <v>0.99749999999999994</v>
      </c>
      <c r="I76" s="56">
        <f t="shared" si="11"/>
        <v>0.90249999999999997</v>
      </c>
      <c r="J76" s="56">
        <f t="shared" si="12"/>
        <v>9.5000000000000001E-2</v>
      </c>
      <c r="K76" s="56">
        <f t="shared" si="13"/>
        <v>2.5000000000000005E-3</v>
      </c>
      <c r="L76" s="7"/>
    </row>
    <row r="77" spans="1:12" x14ac:dyDescent="0.45">
      <c r="A77">
        <f t="shared" si="15"/>
        <v>73</v>
      </c>
      <c r="B77" s="47">
        <f t="shared" si="14"/>
        <v>0.05</v>
      </c>
      <c r="C77" s="47">
        <f t="shared" si="8"/>
        <v>0</v>
      </c>
      <c r="D77" s="306">
        <v>1</v>
      </c>
      <c r="E77" s="306">
        <v>1</v>
      </c>
      <c r="F77" s="306">
        <v>1</v>
      </c>
      <c r="G77" s="45">
        <f t="shared" si="9"/>
        <v>0.99999999999999989</v>
      </c>
      <c r="H77" s="45">
        <f t="shared" si="10"/>
        <v>0.99749999999999994</v>
      </c>
      <c r="I77" s="56">
        <f t="shared" si="11"/>
        <v>0.90249999999999997</v>
      </c>
      <c r="J77" s="56">
        <f t="shared" si="12"/>
        <v>9.5000000000000001E-2</v>
      </c>
      <c r="K77" s="56">
        <f t="shared" si="13"/>
        <v>2.5000000000000005E-3</v>
      </c>
      <c r="L77" s="7"/>
    </row>
    <row r="78" spans="1:12" x14ac:dyDescent="0.45">
      <c r="A78">
        <f t="shared" si="15"/>
        <v>74</v>
      </c>
      <c r="B78" s="47">
        <f t="shared" si="14"/>
        <v>0.05</v>
      </c>
      <c r="C78" s="47">
        <f t="shared" si="8"/>
        <v>0</v>
      </c>
      <c r="D78" s="306">
        <v>1</v>
      </c>
      <c r="E78" s="306">
        <v>1</v>
      </c>
      <c r="F78" s="306">
        <v>1</v>
      </c>
      <c r="G78" s="45">
        <f t="shared" si="9"/>
        <v>0.99999999999999989</v>
      </c>
      <c r="H78" s="45">
        <f t="shared" si="10"/>
        <v>0.99749999999999994</v>
      </c>
      <c r="I78" s="56">
        <f t="shared" si="11"/>
        <v>0.90249999999999997</v>
      </c>
      <c r="J78" s="56">
        <f t="shared" si="12"/>
        <v>9.5000000000000001E-2</v>
      </c>
      <c r="K78" s="56">
        <f t="shared" si="13"/>
        <v>2.5000000000000005E-3</v>
      </c>
      <c r="L78" s="7"/>
    </row>
    <row r="79" spans="1:12" x14ac:dyDescent="0.45">
      <c r="A79">
        <f t="shared" si="15"/>
        <v>75</v>
      </c>
      <c r="B79" s="47">
        <f t="shared" si="14"/>
        <v>0.05</v>
      </c>
      <c r="C79" s="47">
        <f t="shared" si="8"/>
        <v>0</v>
      </c>
      <c r="D79" s="306">
        <v>1</v>
      </c>
      <c r="E79" s="306">
        <v>1</v>
      </c>
      <c r="F79" s="306">
        <v>1</v>
      </c>
      <c r="G79" s="45">
        <f t="shared" si="9"/>
        <v>0.99999999999999989</v>
      </c>
      <c r="H79" s="45">
        <f t="shared" si="10"/>
        <v>0.99749999999999994</v>
      </c>
      <c r="I79" s="56">
        <f t="shared" si="11"/>
        <v>0.90249999999999997</v>
      </c>
      <c r="J79" s="56">
        <f t="shared" si="12"/>
        <v>9.5000000000000001E-2</v>
      </c>
      <c r="K79" s="56">
        <f t="shared" si="13"/>
        <v>2.5000000000000005E-3</v>
      </c>
      <c r="L79" s="7"/>
    </row>
    <row r="80" spans="1:12" x14ac:dyDescent="0.45">
      <c r="A80">
        <f t="shared" si="15"/>
        <v>76</v>
      </c>
      <c r="B80" s="47">
        <f t="shared" si="14"/>
        <v>0.05</v>
      </c>
      <c r="C80" s="47">
        <f t="shared" si="8"/>
        <v>0</v>
      </c>
      <c r="D80" s="306">
        <v>1</v>
      </c>
      <c r="E80" s="306">
        <v>1</v>
      </c>
      <c r="F80" s="306">
        <v>1</v>
      </c>
      <c r="G80" s="45">
        <f t="shared" si="9"/>
        <v>0.99999999999999989</v>
      </c>
      <c r="H80" s="45">
        <f t="shared" si="10"/>
        <v>0.99749999999999994</v>
      </c>
      <c r="I80" s="56">
        <f t="shared" si="11"/>
        <v>0.90249999999999997</v>
      </c>
      <c r="J80" s="56">
        <f t="shared" si="12"/>
        <v>9.5000000000000001E-2</v>
      </c>
      <c r="K80" s="56">
        <f t="shared" si="13"/>
        <v>2.5000000000000005E-3</v>
      </c>
      <c r="L80" s="7"/>
    </row>
    <row r="81" spans="1:12" x14ac:dyDescent="0.45">
      <c r="A81">
        <f t="shared" si="15"/>
        <v>77</v>
      </c>
      <c r="B81" s="47">
        <f t="shared" si="14"/>
        <v>0.05</v>
      </c>
      <c r="C81" s="47">
        <f t="shared" si="8"/>
        <v>0</v>
      </c>
      <c r="D81" s="306">
        <v>1</v>
      </c>
      <c r="E81" s="306">
        <v>1</v>
      </c>
      <c r="F81" s="306">
        <v>1</v>
      </c>
      <c r="G81" s="45">
        <f t="shared" si="9"/>
        <v>0.99999999999999989</v>
      </c>
      <c r="H81" s="45">
        <f t="shared" si="10"/>
        <v>0.99749999999999994</v>
      </c>
      <c r="I81" s="56">
        <f t="shared" si="11"/>
        <v>0.90249999999999997</v>
      </c>
      <c r="J81" s="56">
        <f t="shared" si="12"/>
        <v>9.5000000000000001E-2</v>
      </c>
      <c r="K81" s="56">
        <f t="shared" si="13"/>
        <v>2.5000000000000005E-3</v>
      </c>
      <c r="L81" s="7"/>
    </row>
    <row r="82" spans="1:12" x14ac:dyDescent="0.45">
      <c r="A82">
        <f t="shared" si="15"/>
        <v>78</v>
      </c>
      <c r="B82" s="47">
        <f t="shared" si="14"/>
        <v>0.05</v>
      </c>
      <c r="C82" s="47">
        <f t="shared" si="8"/>
        <v>0</v>
      </c>
      <c r="D82" s="306">
        <v>1</v>
      </c>
      <c r="E82" s="306">
        <v>1</v>
      </c>
      <c r="F82" s="306">
        <v>1</v>
      </c>
      <c r="G82" s="45">
        <f t="shared" si="9"/>
        <v>0.99999999999999989</v>
      </c>
      <c r="H82" s="45">
        <f t="shared" si="10"/>
        <v>0.99749999999999994</v>
      </c>
      <c r="I82" s="56">
        <f t="shared" si="11"/>
        <v>0.90249999999999997</v>
      </c>
      <c r="J82" s="56">
        <f t="shared" si="12"/>
        <v>9.5000000000000001E-2</v>
      </c>
      <c r="K82" s="56">
        <f t="shared" si="13"/>
        <v>2.5000000000000005E-3</v>
      </c>
      <c r="L82" s="7"/>
    </row>
    <row r="83" spans="1:12" x14ac:dyDescent="0.45">
      <c r="A83">
        <f t="shared" si="15"/>
        <v>79</v>
      </c>
      <c r="B83" s="47">
        <f t="shared" si="14"/>
        <v>0.05</v>
      </c>
      <c r="C83" s="47">
        <f t="shared" si="8"/>
        <v>0</v>
      </c>
      <c r="D83" s="306">
        <v>1</v>
      </c>
      <c r="E83" s="306">
        <v>1</v>
      </c>
      <c r="F83" s="306">
        <v>1</v>
      </c>
      <c r="G83" s="45">
        <f t="shared" si="9"/>
        <v>0.99999999999999989</v>
      </c>
      <c r="H83" s="45">
        <f t="shared" si="10"/>
        <v>0.99749999999999994</v>
      </c>
      <c r="I83" s="56">
        <f t="shared" si="11"/>
        <v>0.90249999999999997</v>
      </c>
      <c r="J83" s="56">
        <f t="shared" si="12"/>
        <v>9.5000000000000001E-2</v>
      </c>
      <c r="K83" s="56">
        <f t="shared" si="13"/>
        <v>2.5000000000000005E-3</v>
      </c>
      <c r="L83" s="7"/>
    </row>
    <row r="84" spans="1:12" x14ac:dyDescent="0.45">
      <c r="A84">
        <f t="shared" si="15"/>
        <v>80</v>
      </c>
      <c r="B84" s="47">
        <f t="shared" si="14"/>
        <v>0.05</v>
      </c>
      <c r="C84" s="47">
        <f t="shared" si="8"/>
        <v>0</v>
      </c>
      <c r="D84" s="306">
        <v>1</v>
      </c>
      <c r="E84" s="306">
        <v>1</v>
      </c>
      <c r="F84" s="306">
        <v>1</v>
      </c>
      <c r="G84" s="45">
        <f t="shared" si="9"/>
        <v>0.99999999999999989</v>
      </c>
      <c r="H84" s="45">
        <f t="shared" si="10"/>
        <v>0.99749999999999994</v>
      </c>
      <c r="I84" s="56">
        <f t="shared" si="11"/>
        <v>0.90249999999999997</v>
      </c>
      <c r="J84" s="56">
        <f t="shared" si="12"/>
        <v>9.5000000000000001E-2</v>
      </c>
      <c r="K84" s="56">
        <f t="shared" si="13"/>
        <v>2.5000000000000005E-3</v>
      </c>
      <c r="L84" s="7"/>
    </row>
    <row r="85" spans="1:12" x14ac:dyDescent="0.45">
      <c r="A85">
        <f t="shared" si="15"/>
        <v>81</v>
      </c>
      <c r="B85" s="47">
        <f t="shared" si="14"/>
        <v>0.05</v>
      </c>
      <c r="C85" s="47">
        <f t="shared" si="8"/>
        <v>0</v>
      </c>
      <c r="D85" s="306">
        <v>1</v>
      </c>
      <c r="E85" s="306">
        <v>1</v>
      </c>
      <c r="F85" s="306">
        <v>1</v>
      </c>
      <c r="G85" s="45">
        <f t="shared" si="9"/>
        <v>0.99999999999999989</v>
      </c>
      <c r="H85" s="45">
        <f t="shared" si="10"/>
        <v>0.99749999999999994</v>
      </c>
      <c r="I85" s="56">
        <f t="shared" si="11"/>
        <v>0.90249999999999997</v>
      </c>
      <c r="J85" s="56">
        <f t="shared" si="12"/>
        <v>9.5000000000000001E-2</v>
      </c>
      <c r="K85" s="56">
        <f t="shared" si="13"/>
        <v>2.5000000000000005E-3</v>
      </c>
      <c r="L85" s="7"/>
    </row>
    <row r="86" spans="1:12" x14ac:dyDescent="0.45">
      <c r="A86">
        <f t="shared" si="15"/>
        <v>82</v>
      </c>
      <c r="B86" s="47">
        <f t="shared" si="14"/>
        <v>0.05</v>
      </c>
      <c r="C86" s="47">
        <f t="shared" si="8"/>
        <v>0</v>
      </c>
      <c r="D86" s="306">
        <v>1</v>
      </c>
      <c r="E86" s="306">
        <v>1</v>
      </c>
      <c r="F86" s="306">
        <v>1</v>
      </c>
      <c r="G86" s="45">
        <f t="shared" si="9"/>
        <v>0.99999999999999989</v>
      </c>
      <c r="H86" s="45">
        <f t="shared" si="10"/>
        <v>0.99749999999999994</v>
      </c>
      <c r="I86" s="56">
        <f t="shared" si="11"/>
        <v>0.90249999999999997</v>
      </c>
      <c r="J86" s="56">
        <f t="shared" si="12"/>
        <v>9.5000000000000001E-2</v>
      </c>
      <c r="K86" s="56">
        <f t="shared" si="13"/>
        <v>2.5000000000000005E-3</v>
      </c>
      <c r="L86" s="7"/>
    </row>
    <row r="87" spans="1:12" x14ac:dyDescent="0.45">
      <c r="A87">
        <f t="shared" si="15"/>
        <v>83</v>
      </c>
      <c r="B87" s="47">
        <f t="shared" si="14"/>
        <v>0.05</v>
      </c>
      <c r="C87" s="47">
        <f t="shared" si="8"/>
        <v>0</v>
      </c>
      <c r="D87" s="306">
        <v>1</v>
      </c>
      <c r="E87" s="306">
        <v>1</v>
      </c>
      <c r="F87" s="306">
        <v>1</v>
      </c>
      <c r="G87" s="45">
        <f t="shared" si="9"/>
        <v>0.99999999999999989</v>
      </c>
      <c r="H87" s="45">
        <f t="shared" si="10"/>
        <v>0.99749999999999994</v>
      </c>
      <c r="I87" s="56">
        <f t="shared" si="11"/>
        <v>0.90249999999999997</v>
      </c>
      <c r="J87" s="56">
        <f t="shared" si="12"/>
        <v>9.5000000000000001E-2</v>
      </c>
      <c r="K87" s="56">
        <f t="shared" si="13"/>
        <v>2.5000000000000005E-3</v>
      </c>
      <c r="L87" s="7"/>
    </row>
    <row r="88" spans="1:12" x14ac:dyDescent="0.45">
      <c r="A88">
        <f t="shared" si="15"/>
        <v>84</v>
      </c>
      <c r="B88" s="47">
        <f t="shared" si="14"/>
        <v>0.05</v>
      </c>
      <c r="C88" s="47">
        <f t="shared" si="8"/>
        <v>0</v>
      </c>
      <c r="D88" s="306">
        <v>1</v>
      </c>
      <c r="E88" s="306">
        <v>1</v>
      </c>
      <c r="F88" s="306">
        <v>1</v>
      </c>
      <c r="G88" s="45">
        <f t="shared" si="9"/>
        <v>0.99999999999999989</v>
      </c>
      <c r="H88" s="45">
        <f t="shared" si="10"/>
        <v>0.99749999999999994</v>
      </c>
      <c r="I88" s="56">
        <f t="shared" si="11"/>
        <v>0.90249999999999997</v>
      </c>
      <c r="J88" s="56">
        <f t="shared" si="12"/>
        <v>9.5000000000000001E-2</v>
      </c>
      <c r="K88" s="56">
        <f t="shared" si="13"/>
        <v>2.5000000000000005E-3</v>
      </c>
      <c r="L88" s="7"/>
    </row>
    <row r="89" spans="1:12" x14ac:dyDescent="0.45">
      <c r="A89">
        <f t="shared" si="15"/>
        <v>85</v>
      </c>
      <c r="B89" s="47">
        <f t="shared" si="14"/>
        <v>0.05</v>
      </c>
      <c r="C89" s="47">
        <f t="shared" si="8"/>
        <v>0</v>
      </c>
      <c r="D89" s="306">
        <v>1</v>
      </c>
      <c r="E89" s="306">
        <v>1</v>
      </c>
      <c r="F89" s="306">
        <v>1</v>
      </c>
      <c r="G89" s="45">
        <f t="shared" si="9"/>
        <v>0.99999999999999989</v>
      </c>
      <c r="H89" s="45">
        <f t="shared" si="10"/>
        <v>0.99749999999999994</v>
      </c>
      <c r="I89" s="56">
        <f t="shared" si="11"/>
        <v>0.90249999999999997</v>
      </c>
      <c r="J89" s="56">
        <f t="shared" si="12"/>
        <v>9.5000000000000001E-2</v>
      </c>
      <c r="K89" s="56">
        <f t="shared" si="13"/>
        <v>2.5000000000000005E-3</v>
      </c>
      <c r="L89" s="7"/>
    </row>
    <row r="90" spans="1:12" x14ac:dyDescent="0.45">
      <c r="A90">
        <f t="shared" si="15"/>
        <v>86</v>
      </c>
      <c r="B90" s="47">
        <f t="shared" si="14"/>
        <v>0.05</v>
      </c>
      <c r="C90" s="47">
        <f t="shared" si="8"/>
        <v>0</v>
      </c>
      <c r="D90" s="306">
        <v>1</v>
      </c>
      <c r="E90" s="306">
        <v>1</v>
      </c>
      <c r="F90" s="306">
        <v>1</v>
      </c>
      <c r="G90" s="45">
        <f t="shared" si="9"/>
        <v>0.99999999999999989</v>
      </c>
      <c r="H90" s="45">
        <f t="shared" si="10"/>
        <v>0.99749999999999994</v>
      </c>
      <c r="I90" s="56">
        <f t="shared" si="11"/>
        <v>0.90249999999999997</v>
      </c>
      <c r="J90" s="56">
        <f t="shared" si="12"/>
        <v>9.5000000000000001E-2</v>
      </c>
      <c r="K90" s="56">
        <f t="shared" si="13"/>
        <v>2.5000000000000005E-3</v>
      </c>
      <c r="L90" s="7"/>
    </row>
    <row r="91" spans="1:12" x14ac:dyDescent="0.45">
      <c r="A91">
        <f t="shared" si="15"/>
        <v>87</v>
      </c>
      <c r="B91" s="47">
        <f t="shared" si="14"/>
        <v>0.05</v>
      </c>
      <c r="C91" s="47">
        <f t="shared" si="8"/>
        <v>0</v>
      </c>
      <c r="D91" s="306">
        <v>1</v>
      </c>
      <c r="E91" s="306">
        <v>1</v>
      </c>
      <c r="F91" s="306">
        <v>1</v>
      </c>
      <c r="G91" s="45">
        <f t="shared" si="9"/>
        <v>0.99999999999999989</v>
      </c>
      <c r="H91" s="45">
        <f t="shared" si="10"/>
        <v>0.99749999999999994</v>
      </c>
      <c r="I91" s="56">
        <f t="shared" si="11"/>
        <v>0.90249999999999997</v>
      </c>
      <c r="J91" s="56">
        <f t="shared" si="12"/>
        <v>9.5000000000000001E-2</v>
      </c>
      <c r="K91" s="56">
        <f t="shared" si="13"/>
        <v>2.5000000000000005E-3</v>
      </c>
      <c r="L91" s="7"/>
    </row>
    <row r="92" spans="1:12" x14ac:dyDescent="0.45">
      <c r="A92">
        <f t="shared" si="15"/>
        <v>88</v>
      </c>
      <c r="B92" s="47">
        <f t="shared" si="14"/>
        <v>0.05</v>
      </c>
      <c r="C92" s="47">
        <f t="shared" si="8"/>
        <v>0</v>
      </c>
      <c r="D92" s="306">
        <v>1</v>
      </c>
      <c r="E92" s="306">
        <v>1</v>
      </c>
      <c r="F92" s="306">
        <v>1</v>
      </c>
      <c r="G92" s="45">
        <f t="shared" si="9"/>
        <v>0.99999999999999989</v>
      </c>
      <c r="H92" s="45">
        <f t="shared" si="10"/>
        <v>0.99749999999999994</v>
      </c>
      <c r="I92" s="56">
        <f t="shared" si="11"/>
        <v>0.90249999999999997</v>
      </c>
      <c r="J92" s="56">
        <f t="shared" si="12"/>
        <v>9.5000000000000001E-2</v>
      </c>
      <c r="K92" s="56">
        <f t="shared" si="13"/>
        <v>2.5000000000000005E-3</v>
      </c>
      <c r="L92" s="7"/>
    </row>
    <row r="93" spans="1:12" x14ac:dyDescent="0.45">
      <c r="A93">
        <f t="shared" si="15"/>
        <v>89</v>
      </c>
      <c r="B93" s="47">
        <f t="shared" si="14"/>
        <v>0.05</v>
      </c>
      <c r="C93" s="47">
        <f t="shared" si="8"/>
        <v>0</v>
      </c>
      <c r="D93" s="306">
        <v>1</v>
      </c>
      <c r="E93" s="306">
        <v>1</v>
      </c>
      <c r="F93" s="306">
        <v>1</v>
      </c>
      <c r="G93" s="45">
        <f t="shared" si="9"/>
        <v>0.99999999999999989</v>
      </c>
      <c r="H93" s="45">
        <f t="shared" si="10"/>
        <v>0.99749999999999994</v>
      </c>
      <c r="I93" s="56">
        <f t="shared" si="11"/>
        <v>0.90249999999999997</v>
      </c>
      <c r="J93" s="56">
        <f t="shared" si="12"/>
        <v>9.5000000000000001E-2</v>
      </c>
      <c r="K93" s="56">
        <f t="shared" si="13"/>
        <v>2.5000000000000005E-3</v>
      </c>
      <c r="L93" s="7"/>
    </row>
    <row r="94" spans="1:12" x14ac:dyDescent="0.45">
      <c r="A94">
        <f t="shared" si="15"/>
        <v>90</v>
      </c>
      <c r="B94" s="47">
        <f t="shared" si="14"/>
        <v>0.05</v>
      </c>
      <c r="C94" s="47">
        <f t="shared" si="8"/>
        <v>0</v>
      </c>
      <c r="D94" s="306">
        <v>1</v>
      </c>
      <c r="E94" s="306">
        <v>1</v>
      </c>
      <c r="F94" s="306">
        <v>1</v>
      </c>
      <c r="G94" s="45">
        <f t="shared" si="9"/>
        <v>0.99999999999999989</v>
      </c>
      <c r="H94" s="45">
        <f t="shared" si="10"/>
        <v>0.99749999999999994</v>
      </c>
      <c r="I94" s="56">
        <f t="shared" si="11"/>
        <v>0.90249999999999997</v>
      </c>
      <c r="J94" s="56">
        <f t="shared" si="12"/>
        <v>9.5000000000000001E-2</v>
      </c>
      <c r="K94" s="56">
        <f t="shared" si="13"/>
        <v>2.5000000000000005E-3</v>
      </c>
      <c r="L94" s="7"/>
    </row>
    <row r="95" spans="1:12" x14ac:dyDescent="0.45">
      <c r="A95">
        <f t="shared" si="15"/>
        <v>91</v>
      </c>
      <c r="B95" s="47">
        <f t="shared" si="14"/>
        <v>0.05</v>
      </c>
      <c r="C95" s="47">
        <f t="shared" si="8"/>
        <v>0</v>
      </c>
      <c r="D95" s="306">
        <v>1</v>
      </c>
      <c r="E95" s="306">
        <v>1</v>
      </c>
      <c r="F95" s="306">
        <v>1</v>
      </c>
      <c r="G95" s="45">
        <f t="shared" si="9"/>
        <v>0.99999999999999989</v>
      </c>
      <c r="H95" s="45">
        <f t="shared" si="10"/>
        <v>0.99749999999999994</v>
      </c>
      <c r="I95" s="56">
        <f t="shared" si="11"/>
        <v>0.90249999999999997</v>
      </c>
      <c r="J95" s="56">
        <f t="shared" si="12"/>
        <v>9.5000000000000001E-2</v>
      </c>
      <c r="K95" s="56">
        <f t="shared" si="13"/>
        <v>2.5000000000000005E-3</v>
      </c>
      <c r="L95" s="7"/>
    </row>
    <row r="96" spans="1:12" x14ac:dyDescent="0.45">
      <c r="A96">
        <f t="shared" si="15"/>
        <v>92</v>
      </c>
      <c r="B96" s="47">
        <f t="shared" si="14"/>
        <v>0.05</v>
      </c>
      <c r="C96" s="47">
        <f t="shared" si="8"/>
        <v>0</v>
      </c>
      <c r="D96" s="306">
        <v>1</v>
      </c>
      <c r="E96" s="306">
        <v>1</v>
      </c>
      <c r="F96" s="306">
        <v>1</v>
      </c>
      <c r="G96" s="45">
        <f t="shared" si="9"/>
        <v>0.99999999999999989</v>
      </c>
      <c r="H96" s="45">
        <f t="shared" si="10"/>
        <v>0.99749999999999994</v>
      </c>
      <c r="I96" s="56">
        <f t="shared" si="11"/>
        <v>0.90249999999999997</v>
      </c>
      <c r="J96" s="56">
        <f t="shared" si="12"/>
        <v>9.5000000000000001E-2</v>
      </c>
      <c r="K96" s="56">
        <f t="shared" si="13"/>
        <v>2.5000000000000005E-3</v>
      </c>
      <c r="L96" s="7"/>
    </row>
    <row r="97" spans="1:12" x14ac:dyDescent="0.45">
      <c r="A97">
        <f t="shared" si="15"/>
        <v>93</v>
      </c>
      <c r="B97" s="47">
        <f t="shared" si="14"/>
        <v>0.05</v>
      </c>
      <c r="C97" s="47">
        <f t="shared" si="8"/>
        <v>0</v>
      </c>
      <c r="D97" s="306">
        <v>1</v>
      </c>
      <c r="E97" s="306">
        <v>1</v>
      </c>
      <c r="F97" s="306">
        <v>1</v>
      </c>
      <c r="G97" s="45">
        <f t="shared" si="9"/>
        <v>0.99999999999999989</v>
      </c>
      <c r="H97" s="45">
        <f t="shared" si="10"/>
        <v>0.99749999999999994</v>
      </c>
      <c r="I97" s="56">
        <f t="shared" si="11"/>
        <v>0.90249999999999997</v>
      </c>
      <c r="J97" s="56">
        <f t="shared" si="12"/>
        <v>9.5000000000000001E-2</v>
      </c>
      <c r="K97" s="56">
        <f t="shared" si="13"/>
        <v>2.5000000000000005E-3</v>
      </c>
      <c r="L97" s="7"/>
    </row>
    <row r="98" spans="1:12" x14ac:dyDescent="0.45">
      <c r="A98">
        <f t="shared" si="15"/>
        <v>94</v>
      </c>
      <c r="B98" s="47">
        <f t="shared" si="14"/>
        <v>0.05</v>
      </c>
      <c r="C98" s="47">
        <f t="shared" si="8"/>
        <v>0</v>
      </c>
      <c r="D98" s="306">
        <v>1</v>
      </c>
      <c r="E98" s="306">
        <v>1</v>
      </c>
      <c r="F98" s="306">
        <v>1</v>
      </c>
      <c r="G98" s="45">
        <f t="shared" si="9"/>
        <v>0.99999999999999989</v>
      </c>
      <c r="H98" s="45">
        <f t="shared" si="10"/>
        <v>0.99749999999999994</v>
      </c>
      <c r="I98" s="56">
        <f t="shared" si="11"/>
        <v>0.90249999999999997</v>
      </c>
      <c r="J98" s="56">
        <f t="shared" si="12"/>
        <v>9.5000000000000001E-2</v>
      </c>
      <c r="K98" s="56">
        <f t="shared" si="13"/>
        <v>2.5000000000000005E-3</v>
      </c>
      <c r="L98" s="7"/>
    </row>
    <row r="99" spans="1:12" x14ac:dyDescent="0.45">
      <c r="A99">
        <f t="shared" si="15"/>
        <v>95</v>
      </c>
      <c r="B99" s="47">
        <f t="shared" si="14"/>
        <v>0.05</v>
      </c>
      <c r="C99" s="47">
        <f t="shared" si="8"/>
        <v>0</v>
      </c>
      <c r="D99" s="306">
        <v>1</v>
      </c>
      <c r="E99" s="306">
        <v>1</v>
      </c>
      <c r="F99" s="306">
        <v>1</v>
      </c>
      <c r="G99" s="45">
        <f t="shared" si="9"/>
        <v>0.99999999999999989</v>
      </c>
      <c r="H99" s="45">
        <f t="shared" si="10"/>
        <v>0.99749999999999994</v>
      </c>
      <c r="I99" s="56">
        <f t="shared" si="11"/>
        <v>0.90249999999999997</v>
      </c>
      <c r="J99" s="56">
        <f t="shared" si="12"/>
        <v>9.5000000000000001E-2</v>
      </c>
      <c r="K99" s="56">
        <f t="shared" si="13"/>
        <v>2.5000000000000005E-3</v>
      </c>
      <c r="L99" s="7"/>
    </row>
    <row r="100" spans="1:12" x14ac:dyDescent="0.45">
      <c r="A100">
        <f t="shared" si="15"/>
        <v>96</v>
      </c>
      <c r="B100" s="47">
        <f t="shared" si="14"/>
        <v>0.05</v>
      </c>
      <c r="C100" s="47">
        <f t="shared" si="8"/>
        <v>0</v>
      </c>
      <c r="D100" s="306">
        <v>1</v>
      </c>
      <c r="E100" s="306">
        <v>1</v>
      </c>
      <c r="F100" s="306">
        <v>1</v>
      </c>
      <c r="G100" s="45">
        <f t="shared" si="9"/>
        <v>0.99999999999999989</v>
      </c>
      <c r="H100" s="45">
        <f t="shared" si="10"/>
        <v>0.99749999999999994</v>
      </c>
      <c r="I100" s="56">
        <f t="shared" si="11"/>
        <v>0.90249999999999997</v>
      </c>
      <c r="J100" s="56">
        <f t="shared" si="12"/>
        <v>9.5000000000000001E-2</v>
      </c>
      <c r="K100" s="56">
        <f t="shared" si="13"/>
        <v>2.5000000000000005E-3</v>
      </c>
      <c r="L100" s="7"/>
    </row>
    <row r="101" spans="1:12" x14ac:dyDescent="0.45">
      <c r="A101">
        <f t="shared" si="15"/>
        <v>97</v>
      </c>
      <c r="B101" s="47">
        <f t="shared" si="14"/>
        <v>0.05</v>
      </c>
      <c r="C101" s="47">
        <f t="shared" si="8"/>
        <v>0</v>
      </c>
      <c r="D101" s="306">
        <v>1</v>
      </c>
      <c r="E101" s="306">
        <v>1</v>
      </c>
      <c r="F101" s="306">
        <v>1</v>
      </c>
      <c r="G101" s="45">
        <f t="shared" si="9"/>
        <v>0.99999999999999989</v>
      </c>
      <c r="H101" s="45">
        <f t="shared" si="10"/>
        <v>0.99749999999999994</v>
      </c>
      <c r="I101" s="56">
        <f t="shared" si="11"/>
        <v>0.90249999999999997</v>
      </c>
      <c r="J101" s="56">
        <f t="shared" si="12"/>
        <v>9.5000000000000001E-2</v>
      </c>
      <c r="K101" s="56">
        <f t="shared" si="13"/>
        <v>2.5000000000000005E-3</v>
      </c>
      <c r="L101" s="7"/>
    </row>
    <row r="102" spans="1:12" x14ac:dyDescent="0.45">
      <c r="A102">
        <f t="shared" si="15"/>
        <v>98</v>
      </c>
      <c r="B102" s="47">
        <f t="shared" si="14"/>
        <v>0.05</v>
      </c>
      <c r="C102" s="47">
        <f t="shared" si="8"/>
        <v>0</v>
      </c>
      <c r="D102" s="306">
        <v>1</v>
      </c>
      <c r="E102" s="306">
        <v>1</v>
      </c>
      <c r="F102" s="306">
        <v>1</v>
      </c>
      <c r="G102" s="45">
        <f t="shared" si="9"/>
        <v>0.99999999999999989</v>
      </c>
      <c r="H102" s="45">
        <f t="shared" si="10"/>
        <v>0.99749999999999994</v>
      </c>
      <c r="I102" s="56">
        <f t="shared" si="11"/>
        <v>0.90249999999999997</v>
      </c>
      <c r="J102" s="56">
        <f t="shared" si="12"/>
        <v>9.5000000000000001E-2</v>
      </c>
      <c r="K102" s="56">
        <f t="shared" si="13"/>
        <v>2.5000000000000005E-3</v>
      </c>
      <c r="L102" s="7"/>
    </row>
    <row r="103" spans="1:12" x14ac:dyDescent="0.45">
      <c r="A103">
        <f t="shared" si="15"/>
        <v>99</v>
      </c>
      <c r="B103" s="47">
        <f t="shared" si="14"/>
        <v>0.05</v>
      </c>
      <c r="C103" s="47">
        <f t="shared" si="8"/>
        <v>0</v>
      </c>
      <c r="D103" s="306">
        <v>1</v>
      </c>
      <c r="E103" s="306">
        <v>1</v>
      </c>
      <c r="F103" s="306">
        <v>1</v>
      </c>
      <c r="G103" s="45">
        <f t="shared" si="9"/>
        <v>0.99999999999999989</v>
      </c>
      <c r="H103" s="45">
        <f t="shared" si="10"/>
        <v>0.99749999999999994</v>
      </c>
      <c r="I103" s="56">
        <f t="shared" si="11"/>
        <v>0.90249999999999997</v>
      </c>
      <c r="J103" s="56">
        <f t="shared" si="12"/>
        <v>9.5000000000000001E-2</v>
      </c>
      <c r="K103" s="56">
        <f t="shared" si="13"/>
        <v>2.5000000000000005E-3</v>
      </c>
      <c r="L103" s="7"/>
    </row>
    <row r="104" spans="1:12" x14ac:dyDescent="0.45">
      <c r="A104">
        <f t="shared" si="15"/>
        <v>100</v>
      </c>
      <c r="B104" s="47">
        <f t="shared" si="14"/>
        <v>0.05</v>
      </c>
      <c r="C104" s="47">
        <f t="shared" si="8"/>
        <v>0</v>
      </c>
      <c r="D104" s="306">
        <v>1</v>
      </c>
      <c r="E104" s="306">
        <v>1</v>
      </c>
      <c r="F104" s="306">
        <v>1</v>
      </c>
      <c r="G104" s="45">
        <f t="shared" si="9"/>
        <v>0.99999999999999989</v>
      </c>
      <c r="H104" s="45">
        <f t="shared" si="10"/>
        <v>0.99749999999999994</v>
      </c>
      <c r="I104" s="56">
        <f t="shared" si="11"/>
        <v>0.90249999999999997</v>
      </c>
      <c r="J104" s="56">
        <f t="shared" si="12"/>
        <v>9.5000000000000001E-2</v>
      </c>
      <c r="K104" s="56">
        <f t="shared" si="13"/>
        <v>2.5000000000000005E-3</v>
      </c>
      <c r="L104" s="7"/>
    </row>
    <row r="105" spans="1:12" x14ac:dyDescent="0.45">
      <c r="A105">
        <f t="shared" si="15"/>
        <v>101</v>
      </c>
      <c r="B105" s="47">
        <f t="shared" si="14"/>
        <v>0.05</v>
      </c>
      <c r="C105" s="47">
        <f t="shared" si="8"/>
        <v>0</v>
      </c>
      <c r="D105" s="306">
        <v>1</v>
      </c>
      <c r="E105" s="306">
        <v>1</v>
      </c>
      <c r="F105" s="306">
        <v>1</v>
      </c>
      <c r="G105" s="45">
        <f t="shared" si="9"/>
        <v>0.99999999999999989</v>
      </c>
      <c r="H105" s="45">
        <f t="shared" si="10"/>
        <v>0.99749999999999994</v>
      </c>
      <c r="I105" s="56">
        <f t="shared" si="11"/>
        <v>0.90249999999999997</v>
      </c>
      <c r="J105" s="56">
        <f t="shared" si="12"/>
        <v>9.5000000000000001E-2</v>
      </c>
      <c r="K105" s="56">
        <f t="shared" si="13"/>
        <v>2.5000000000000005E-3</v>
      </c>
      <c r="L105" s="7"/>
    </row>
    <row r="106" spans="1:12" x14ac:dyDescent="0.45">
      <c r="A106">
        <f t="shared" si="15"/>
        <v>102</v>
      </c>
      <c r="B106" s="47">
        <f t="shared" si="14"/>
        <v>0.05</v>
      </c>
      <c r="C106" s="47">
        <f t="shared" si="8"/>
        <v>0</v>
      </c>
      <c r="D106" s="306">
        <v>1</v>
      </c>
      <c r="E106" s="306">
        <v>1</v>
      </c>
      <c r="F106" s="306">
        <v>1</v>
      </c>
      <c r="G106" s="45">
        <f t="shared" si="9"/>
        <v>0.99999999999999989</v>
      </c>
      <c r="H106" s="45">
        <f t="shared" si="10"/>
        <v>0.99749999999999994</v>
      </c>
      <c r="I106" s="56">
        <f t="shared" si="11"/>
        <v>0.90249999999999997</v>
      </c>
      <c r="J106" s="56">
        <f t="shared" si="12"/>
        <v>9.5000000000000001E-2</v>
      </c>
      <c r="K106" s="56">
        <f t="shared" si="13"/>
        <v>2.5000000000000005E-3</v>
      </c>
      <c r="L106" s="7"/>
    </row>
    <row r="107" spans="1:12" x14ac:dyDescent="0.45">
      <c r="A107">
        <f t="shared" si="15"/>
        <v>103</v>
      </c>
      <c r="B107" s="47">
        <f t="shared" si="14"/>
        <v>0.05</v>
      </c>
      <c r="C107" s="47">
        <f t="shared" si="8"/>
        <v>0</v>
      </c>
      <c r="D107" s="306">
        <v>1</v>
      </c>
      <c r="E107" s="306">
        <v>1</v>
      </c>
      <c r="F107" s="306">
        <v>1</v>
      </c>
      <c r="G107" s="45">
        <f t="shared" si="9"/>
        <v>0.99999999999999989</v>
      </c>
      <c r="H107" s="45">
        <f t="shared" si="10"/>
        <v>0.99749999999999994</v>
      </c>
      <c r="I107" s="56">
        <f t="shared" si="11"/>
        <v>0.90249999999999997</v>
      </c>
      <c r="J107" s="56">
        <f t="shared" si="12"/>
        <v>9.5000000000000001E-2</v>
      </c>
      <c r="K107" s="56">
        <f t="shared" si="13"/>
        <v>2.5000000000000005E-3</v>
      </c>
      <c r="L107" s="7"/>
    </row>
    <row r="108" spans="1:12" x14ac:dyDescent="0.45">
      <c r="A108">
        <f t="shared" si="15"/>
        <v>104</v>
      </c>
      <c r="B108" s="47">
        <f t="shared" si="14"/>
        <v>0.05</v>
      </c>
      <c r="C108" s="47">
        <f t="shared" si="8"/>
        <v>0</v>
      </c>
      <c r="D108" s="306">
        <v>1</v>
      </c>
      <c r="E108" s="306">
        <v>1</v>
      </c>
      <c r="F108" s="306">
        <v>1</v>
      </c>
      <c r="G108" s="45">
        <f t="shared" si="9"/>
        <v>0.99999999999999989</v>
      </c>
      <c r="H108" s="45">
        <f t="shared" si="10"/>
        <v>0.99749999999999994</v>
      </c>
      <c r="I108" s="56">
        <f t="shared" si="11"/>
        <v>0.90249999999999997</v>
      </c>
      <c r="J108" s="56">
        <f t="shared" si="12"/>
        <v>9.5000000000000001E-2</v>
      </c>
      <c r="K108" s="56">
        <f t="shared" si="13"/>
        <v>2.5000000000000005E-3</v>
      </c>
      <c r="L108" s="7"/>
    </row>
    <row r="109" spans="1:12" x14ac:dyDescent="0.45">
      <c r="A109">
        <f t="shared" si="15"/>
        <v>105</v>
      </c>
      <c r="B109" s="47">
        <f t="shared" si="14"/>
        <v>0.05</v>
      </c>
      <c r="C109" s="47">
        <f t="shared" si="8"/>
        <v>0</v>
      </c>
      <c r="D109" s="306">
        <v>1</v>
      </c>
      <c r="E109" s="306">
        <v>1</v>
      </c>
      <c r="F109" s="306">
        <v>1</v>
      </c>
      <c r="G109" s="45">
        <f t="shared" si="9"/>
        <v>0.99999999999999989</v>
      </c>
      <c r="H109" s="45">
        <f t="shared" si="10"/>
        <v>0.99749999999999994</v>
      </c>
      <c r="I109" s="56">
        <f t="shared" si="11"/>
        <v>0.90249999999999997</v>
      </c>
      <c r="J109" s="56">
        <f t="shared" si="12"/>
        <v>9.5000000000000001E-2</v>
      </c>
      <c r="K109" s="56">
        <f t="shared" si="13"/>
        <v>2.5000000000000005E-3</v>
      </c>
      <c r="L109" s="7"/>
    </row>
    <row r="110" spans="1:12" x14ac:dyDescent="0.45">
      <c r="A110">
        <f t="shared" si="15"/>
        <v>106</v>
      </c>
      <c r="B110" s="47">
        <f t="shared" si="14"/>
        <v>0.05</v>
      </c>
      <c r="C110" s="47">
        <f t="shared" si="8"/>
        <v>0</v>
      </c>
      <c r="D110" s="306">
        <v>1</v>
      </c>
      <c r="E110" s="306">
        <v>1</v>
      </c>
      <c r="F110" s="306">
        <v>1</v>
      </c>
      <c r="G110" s="45">
        <f t="shared" si="9"/>
        <v>0.99999999999999989</v>
      </c>
      <c r="H110" s="45">
        <f t="shared" si="10"/>
        <v>0.99749999999999994</v>
      </c>
      <c r="I110" s="56">
        <f t="shared" si="11"/>
        <v>0.90249999999999997</v>
      </c>
      <c r="J110" s="56">
        <f t="shared" si="12"/>
        <v>9.5000000000000001E-2</v>
      </c>
      <c r="K110" s="56">
        <f t="shared" si="13"/>
        <v>2.5000000000000005E-3</v>
      </c>
      <c r="L110" s="7"/>
    </row>
    <row r="111" spans="1:12" x14ac:dyDescent="0.45">
      <c r="A111">
        <f t="shared" si="15"/>
        <v>107</v>
      </c>
      <c r="B111" s="47">
        <f t="shared" si="14"/>
        <v>0.05</v>
      </c>
      <c r="C111" s="47">
        <f t="shared" si="8"/>
        <v>0</v>
      </c>
      <c r="D111" s="306">
        <v>1</v>
      </c>
      <c r="E111" s="306">
        <v>1</v>
      </c>
      <c r="F111" s="306">
        <v>1</v>
      </c>
      <c r="G111" s="45">
        <f t="shared" si="9"/>
        <v>0.99999999999999989</v>
      </c>
      <c r="H111" s="45">
        <f t="shared" si="10"/>
        <v>0.99749999999999994</v>
      </c>
      <c r="I111" s="56">
        <f t="shared" si="11"/>
        <v>0.90249999999999997</v>
      </c>
      <c r="J111" s="56">
        <f t="shared" si="12"/>
        <v>9.5000000000000001E-2</v>
      </c>
      <c r="K111" s="56">
        <f t="shared" si="13"/>
        <v>2.5000000000000005E-3</v>
      </c>
      <c r="L111" s="7"/>
    </row>
    <row r="112" spans="1:12" x14ac:dyDescent="0.45">
      <c r="A112">
        <f t="shared" si="15"/>
        <v>108</v>
      </c>
      <c r="B112" s="47">
        <f t="shared" si="14"/>
        <v>0.05</v>
      </c>
      <c r="C112" s="47">
        <f t="shared" si="8"/>
        <v>0</v>
      </c>
      <c r="D112" s="306">
        <v>1</v>
      </c>
      <c r="E112" s="306">
        <v>1</v>
      </c>
      <c r="F112" s="306">
        <v>1</v>
      </c>
      <c r="G112" s="45">
        <f t="shared" si="9"/>
        <v>0.99999999999999989</v>
      </c>
      <c r="H112" s="45">
        <f t="shared" si="10"/>
        <v>0.99749999999999994</v>
      </c>
      <c r="I112" s="56">
        <f t="shared" si="11"/>
        <v>0.90249999999999997</v>
      </c>
      <c r="J112" s="56">
        <f t="shared" si="12"/>
        <v>9.5000000000000001E-2</v>
      </c>
      <c r="K112" s="56">
        <f t="shared" si="13"/>
        <v>2.5000000000000005E-3</v>
      </c>
      <c r="L112" s="7"/>
    </row>
    <row r="113" spans="1:12" x14ac:dyDescent="0.45">
      <c r="A113">
        <f t="shared" si="15"/>
        <v>109</v>
      </c>
      <c r="B113" s="47">
        <f t="shared" si="14"/>
        <v>0.05</v>
      </c>
      <c r="C113" s="47">
        <f t="shared" si="8"/>
        <v>0</v>
      </c>
      <c r="D113" s="306">
        <v>1</v>
      </c>
      <c r="E113" s="306">
        <v>1</v>
      </c>
      <c r="F113" s="306">
        <v>1</v>
      </c>
      <c r="G113" s="45">
        <f t="shared" si="9"/>
        <v>0.99999999999999989</v>
      </c>
      <c r="H113" s="45">
        <f t="shared" si="10"/>
        <v>0.99749999999999994</v>
      </c>
      <c r="I113" s="56">
        <f t="shared" si="11"/>
        <v>0.90249999999999997</v>
      </c>
      <c r="J113" s="56">
        <f t="shared" si="12"/>
        <v>9.5000000000000001E-2</v>
      </c>
      <c r="K113" s="56">
        <f t="shared" si="13"/>
        <v>2.5000000000000005E-3</v>
      </c>
      <c r="L113" s="7"/>
    </row>
    <row r="114" spans="1:12" x14ac:dyDescent="0.45">
      <c r="A114">
        <f t="shared" si="15"/>
        <v>110</v>
      </c>
      <c r="B114" s="47">
        <f t="shared" si="14"/>
        <v>0.05</v>
      </c>
      <c r="C114" s="47">
        <f t="shared" si="8"/>
        <v>0</v>
      </c>
      <c r="D114" s="306">
        <v>1</v>
      </c>
      <c r="E114" s="306">
        <v>1</v>
      </c>
      <c r="F114" s="306">
        <v>1</v>
      </c>
      <c r="G114" s="45">
        <f t="shared" si="9"/>
        <v>0.99999999999999989</v>
      </c>
      <c r="H114" s="45">
        <f t="shared" si="10"/>
        <v>0.99749999999999994</v>
      </c>
      <c r="I114" s="56">
        <f t="shared" si="11"/>
        <v>0.90249999999999997</v>
      </c>
      <c r="J114" s="56">
        <f t="shared" si="12"/>
        <v>9.5000000000000001E-2</v>
      </c>
      <c r="K114" s="56">
        <f t="shared" si="13"/>
        <v>2.5000000000000005E-3</v>
      </c>
      <c r="L114" s="7"/>
    </row>
    <row r="115" spans="1:12" x14ac:dyDescent="0.45">
      <c r="A115">
        <f t="shared" si="15"/>
        <v>111</v>
      </c>
      <c r="B115" s="47">
        <f t="shared" si="14"/>
        <v>0.05</v>
      </c>
      <c r="C115" s="47">
        <f t="shared" si="8"/>
        <v>0</v>
      </c>
      <c r="D115" s="306">
        <v>1</v>
      </c>
      <c r="E115" s="306">
        <v>1</v>
      </c>
      <c r="F115" s="306">
        <v>1</v>
      </c>
      <c r="G115" s="45">
        <f t="shared" si="9"/>
        <v>0.99999999999999989</v>
      </c>
      <c r="H115" s="45">
        <f t="shared" si="10"/>
        <v>0.99749999999999994</v>
      </c>
      <c r="I115" s="56">
        <f t="shared" si="11"/>
        <v>0.90249999999999997</v>
      </c>
      <c r="J115" s="56">
        <f t="shared" si="12"/>
        <v>9.5000000000000001E-2</v>
      </c>
      <c r="K115" s="56">
        <f t="shared" si="13"/>
        <v>2.5000000000000005E-3</v>
      </c>
      <c r="L115" s="7"/>
    </row>
    <row r="116" spans="1:12" x14ac:dyDescent="0.45">
      <c r="A116">
        <f t="shared" si="15"/>
        <v>112</v>
      </c>
      <c r="B116" s="47">
        <f t="shared" si="14"/>
        <v>0.05</v>
      </c>
      <c r="C116" s="47">
        <f t="shared" si="8"/>
        <v>0</v>
      </c>
      <c r="D116" s="306">
        <v>1</v>
      </c>
      <c r="E116" s="306">
        <v>1</v>
      </c>
      <c r="F116" s="306">
        <v>1</v>
      </c>
      <c r="G116" s="45">
        <f t="shared" si="9"/>
        <v>0.99999999999999989</v>
      </c>
      <c r="H116" s="45">
        <f t="shared" si="10"/>
        <v>0.99749999999999994</v>
      </c>
      <c r="I116" s="56">
        <f t="shared" si="11"/>
        <v>0.90249999999999997</v>
      </c>
      <c r="J116" s="56">
        <f t="shared" si="12"/>
        <v>9.5000000000000001E-2</v>
      </c>
      <c r="K116" s="56">
        <f t="shared" si="13"/>
        <v>2.5000000000000005E-3</v>
      </c>
      <c r="L116" s="7"/>
    </row>
    <row r="117" spans="1:12" x14ac:dyDescent="0.45">
      <c r="A117">
        <f t="shared" si="15"/>
        <v>113</v>
      </c>
      <c r="B117" s="47">
        <f t="shared" si="14"/>
        <v>0.05</v>
      </c>
      <c r="C117" s="47">
        <f t="shared" si="8"/>
        <v>0</v>
      </c>
      <c r="D117" s="306">
        <v>1</v>
      </c>
      <c r="E117" s="306">
        <v>1</v>
      </c>
      <c r="F117" s="306">
        <v>1</v>
      </c>
      <c r="G117" s="45">
        <f t="shared" si="9"/>
        <v>0.99999999999999989</v>
      </c>
      <c r="H117" s="45">
        <f t="shared" si="10"/>
        <v>0.99749999999999994</v>
      </c>
      <c r="I117" s="56">
        <f t="shared" si="11"/>
        <v>0.90249999999999997</v>
      </c>
      <c r="J117" s="56">
        <f t="shared" si="12"/>
        <v>9.5000000000000001E-2</v>
      </c>
      <c r="K117" s="56">
        <f t="shared" si="13"/>
        <v>2.5000000000000005E-3</v>
      </c>
      <c r="L117" s="7"/>
    </row>
    <row r="118" spans="1:12" x14ac:dyDescent="0.45">
      <c r="A118">
        <f t="shared" si="15"/>
        <v>114</v>
      </c>
      <c r="B118" s="47">
        <f t="shared" si="14"/>
        <v>0.05</v>
      </c>
      <c r="C118" s="47">
        <f t="shared" si="8"/>
        <v>0</v>
      </c>
      <c r="D118" s="306">
        <v>1</v>
      </c>
      <c r="E118" s="306">
        <v>1</v>
      </c>
      <c r="F118" s="306">
        <v>1</v>
      </c>
      <c r="G118" s="45">
        <f t="shared" si="9"/>
        <v>0.99999999999999989</v>
      </c>
      <c r="H118" s="45">
        <f t="shared" si="10"/>
        <v>0.99749999999999994</v>
      </c>
      <c r="I118" s="56">
        <f t="shared" si="11"/>
        <v>0.90249999999999997</v>
      </c>
      <c r="J118" s="56">
        <f t="shared" si="12"/>
        <v>9.5000000000000001E-2</v>
      </c>
      <c r="K118" s="56">
        <f t="shared" si="13"/>
        <v>2.5000000000000005E-3</v>
      </c>
      <c r="L118" s="7"/>
    </row>
    <row r="119" spans="1:12" x14ac:dyDescent="0.45">
      <c r="A119">
        <f t="shared" si="15"/>
        <v>115</v>
      </c>
      <c r="B119" s="47">
        <f t="shared" si="14"/>
        <v>0.05</v>
      </c>
      <c r="C119" s="47">
        <f t="shared" si="8"/>
        <v>0</v>
      </c>
      <c r="D119" s="306">
        <v>1</v>
      </c>
      <c r="E119" s="306">
        <v>1</v>
      </c>
      <c r="F119" s="306">
        <v>1</v>
      </c>
      <c r="G119" s="45">
        <f t="shared" si="9"/>
        <v>0.99999999999999989</v>
      </c>
      <c r="H119" s="45">
        <f t="shared" si="10"/>
        <v>0.99749999999999994</v>
      </c>
      <c r="I119" s="56">
        <f t="shared" si="11"/>
        <v>0.90249999999999997</v>
      </c>
      <c r="J119" s="56">
        <f t="shared" si="12"/>
        <v>9.5000000000000001E-2</v>
      </c>
      <c r="K119" s="56">
        <f t="shared" si="13"/>
        <v>2.5000000000000005E-3</v>
      </c>
      <c r="L119" s="7"/>
    </row>
    <row r="120" spans="1:12" x14ac:dyDescent="0.45">
      <c r="A120">
        <f t="shared" si="15"/>
        <v>116</v>
      </c>
      <c r="B120" s="47">
        <f t="shared" si="14"/>
        <v>0.05</v>
      </c>
      <c r="C120" s="47">
        <f t="shared" si="8"/>
        <v>0</v>
      </c>
      <c r="D120" s="306">
        <v>1</v>
      </c>
      <c r="E120" s="306">
        <v>1</v>
      </c>
      <c r="F120" s="306">
        <v>1</v>
      </c>
      <c r="G120" s="45">
        <f t="shared" si="9"/>
        <v>0.99999999999999989</v>
      </c>
      <c r="H120" s="45">
        <f t="shared" si="10"/>
        <v>0.99749999999999994</v>
      </c>
      <c r="I120" s="56">
        <f t="shared" si="11"/>
        <v>0.90249999999999997</v>
      </c>
      <c r="J120" s="56">
        <f t="shared" si="12"/>
        <v>9.5000000000000001E-2</v>
      </c>
      <c r="K120" s="56">
        <f t="shared" si="13"/>
        <v>2.5000000000000005E-3</v>
      </c>
      <c r="L120" s="7"/>
    </row>
    <row r="121" spans="1:12" x14ac:dyDescent="0.45">
      <c r="A121">
        <f t="shared" si="15"/>
        <v>117</v>
      </c>
      <c r="B121" s="47">
        <f t="shared" si="14"/>
        <v>0.05</v>
      </c>
      <c r="C121" s="47">
        <f t="shared" si="8"/>
        <v>0</v>
      </c>
      <c r="D121" s="306">
        <v>1</v>
      </c>
      <c r="E121" s="306">
        <v>1</v>
      </c>
      <c r="F121" s="306">
        <v>1</v>
      </c>
      <c r="G121" s="45">
        <f t="shared" si="9"/>
        <v>0.99999999999999989</v>
      </c>
      <c r="H121" s="45">
        <f t="shared" si="10"/>
        <v>0.99749999999999994</v>
      </c>
      <c r="I121" s="56">
        <f t="shared" si="11"/>
        <v>0.90249999999999997</v>
      </c>
      <c r="J121" s="56">
        <f t="shared" si="12"/>
        <v>9.5000000000000001E-2</v>
      </c>
      <c r="K121" s="56">
        <f t="shared" si="13"/>
        <v>2.5000000000000005E-3</v>
      </c>
      <c r="L121" s="7"/>
    </row>
    <row r="122" spans="1:12" x14ac:dyDescent="0.45">
      <c r="A122">
        <f t="shared" si="15"/>
        <v>118</v>
      </c>
      <c r="B122" s="47">
        <f t="shared" si="14"/>
        <v>0.05</v>
      </c>
      <c r="C122" s="47">
        <f t="shared" si="8"/>
        <v>0</v>
      </c>
      <c r="D122" s="306">
        <v>1</v>
      </c>
      <c r="E122" s="306">
        <v>1</v>
      </c>
      <c r="F122" s="306">
        <v>1</v>
      </c>
      <c r="G122" s="45">
        <f t="shared" si="9"/>
        <v>0.99999999999999989</v>
      </c>
      <c r="H122" s="45">
        <f t="shared" si="10"/>
        <v>0.99749999999999994</v>
      </c>
      <c r="I122" s="56">
        <f t="shared" si="11"/>
        <v>0.90249999999999997</v>
      </c>
      <c r="J122" s="56">
        <f t="shared" si="12"/>
        <v>9.5000000000000001E-2</v>
      </c>
      <c r="K122" s="56">
        <f t="shared" si="13"/>
        <v>2.5000000000000005E-3</v>
      </c>
      <c r="L122" s="7"/>
    </row>
    <row r="123" spans="1:12" x14ac:dyDescent="0.45">
      <c r="A123">
        <f t="shared" si="15"/>
        <v>119</v>
      </c>
      <c r="B123" s="47">
        <f t="shared" si="14"/>
        <v>0.05</v>
      </c>
      <c r="C123" s="47">
        <f t="shared" si="8"/>
        <v>0</v>
      </c>
      <c r="D123" s="306">
        <v>1</v>
      </c>
      <c r="E123" s="306">
        <v>1</v>
      </c>
      <c r="F123" s="306">
        <v>1</v>
      </c>
      <c r="G123" s="45">
        <f t="shared" si="9"/>
        <v>0.99999999999999989</v>
      </c>
      <c r="H123" s="45">
        <f t="shared" si="10"/>
        <v>0.99749999999999994</v>
      </c>
      <c r="I123" s="56">
        <f t="shared" si="11"/>
        <v>0.90249999999999997</v>
      </c>
      <c r="J123" s="56">
        <f t="shared" si="12"/>
        <v>9.5000000000000001E-2</v>
      </c>
      <c r="K123" s="56">
        <f t="shared" si="13"/>
        <v>2.5000000000000005E-3</v>
      </c>
      <c r="L123" s="7"/>
    </row>
    <row r="124" spans="1:12" x14ac:dyDescent="0.45">
      <c r="A124">
        <f t="shared" si="15"/>
        <v>120</v>
      </c>
      <c r="B124" s="47">
        <f t="shared" si="14"/>
        <v>0.05</v>
      </c>
      <c r="C124" s="47">
        <f t="shared" si="8"/>
        <v>0</v>
      </c>
      <c r="D124" s="306">
        <v>1</v>
      </c>
      <c r="E124" s="306">
        <v>1</v>
      </c>
      <c r="F124" s="306">
        <v>1</v>
      </c>
      <c r="G124" s="45">
        <f t="shared" si="9"/>
        <v>0.99999999999999989</v>
      </c>
      <c r="H124" s="45">
        <f t="shared" si="10"/>
        <v>0.99749999999999994</v>
      </c>
      <c r="I124" s="56">
        <f t="shared" si="11"/>
        <v>0.90249999999999997</v>
      </c>
      <c r="J124" s="56">
        <f t="shared" si="12"/>
        <v>9.5000000000000001E-2</v>
      </c>
      <c r="K124" s="56">
        <f t="shared" si="13"/>
        <v>2.5000000000000005E-3</v>
      </c>
      <c r="L124" s="7"/>
    </row>
    <row r="125" spans="1:12" x14ac:dyDescent="0.45">
      <c r="A125">
        <f t="shared" si="15"/>
        <v>121</v>
      </c>
      <c r="B125" s="47">
        <f t="shared" si="14"/>
        <v>0.05</v>
      </c>
      <c r="C125" s="47">
        <f t="shared" si="8"/>
        <v>0</v>
      </c>
      <c r="D125" s="306">
        <v>1</v>
      </c>
      <c r="E125" s="306">
        <v>1</v>
      </c>
      <c r="F125" s="306">
        <v>1</v>
      </c>
      <c r="G125" s="45">
        <f t="shared" si="9"/>
        <v>0.99999999999999989</v>
      </c>
      <c r="H125" s="45">
        <f t="shared" si="10"/>
        <v>0.99749999999999994</v>
      </c>
      <c r="I125" s="56">
        <f t="shared" si="11"/>
        <v>0.90249999999999997</v>
      </c>
      <c r="J125" s="56">
        <f t="shared" si="12"/>
        <v>9.5000000000000001E-2</v>
      </c>
      <c r="K125" s="56">
        <f t="shared" si="13"/>
        <v>2.5000000000000005E-3</v>
      </c>
      <c r="L125" s="7"/>
    </row>
    <row r="126" spans="1:12" x14ac:dyDescent="0.45">
      <c r="A126">
        <f t="shared" si="15"/>
        <v>122</v>
      </c>
      <c r="B126" s="47">
        <f t="shared" si="14"/>
        <v>0.05</v>
      </c>
      <c r="C126" s="47">
        <f t="shared" si="8"/>
        <v>0</v>
      </c>
      <c r="D126" s="306">
        <v>1</v>
      </c>
      <c r="E126" s="306">
        <v>1</v>
      </c>
      <c r="F126" s="306">
        <v>1</v>
      </c>
      <c r="G126" s="45">
        <f t="shared" si="9"/>
        <v>0.99999999999999989</v>
      </c>
      <c r="H126" s="45">
        <f t="shared" si="10"/>
        <v>0.99749999999999994</v>
      </c>
      <c r="I126" s="56">
        <f t="shared" si="11"/>
        <v>0.90249999999999997</v>
      </c>
      <c r="J126" s="56">
        <f t="shared" si="12"/>
        <v>9.5000000000000001E-2</v>
      </c>
      <c r="K126" s="56">
        <f t="shared" si="13"/>
        <v>2.5000000000000005E-3</v>
      </c>
      <c r="L126" s="7"/>
    </row>
    <row r="127" spans="1:12" x14ac:dyDescent="0.45">
      <c r="A127">
        <f t="shared" si="15"/>
        <v>123</v>
      </c>
      <c r="B127" s="47">
        <f t="shared" si="14"/>
        <v>0.05</v>
      </c>
      <c r="C127" s="47">
        <f t="shared" si="8"/>
        <v>0</v>
      </c>
      <c r="D127" s="306">
        <v>1</v>
      </c>
      <c r="E127" s="306">
        <v>1</v>
      </c>
      <c r="F127" s="306">
        <v>1</v>
      </c>
      <c r="G127" s="45">
        <f t="shared" si="9"/>
        <v>0.99999999999999989</v>
      </c>
      <c r="H127" s="45">
        <f t="shared" si="10"/>
        <v>0.99749999999999994</v>
      </c>
      <c r="I127" s="56">
        <f t="shared" si="11"/>
        <v>0.90249999999999997</v>
      </c>
      <c r="J127" s="56">
        <f t="shared" si="12"/>
        <v>9.5000000000000001E-2</v>
      </c>
      <c r="K127" s="56">
        <f t="shared" si="13"/>
        <v>2.5000000000000005E-3</v>
      </c>
      <c r="L127" s="7"/>
    </row>
    <row r="128" spans="1:12" x14ac:dyDescent="0.45">
      <c r="A128">
        <f t="shared" si="15"/>
        <v>124</v>
      </c>
      <c r="B128" s="47">
        <f t="shared" si="14"/>
        <v>0.05</v>
      </c>
      <c r="C128" s="47">
        <f t="shared" si="8"/>
        <v>0</v>
      </c>
      <c r="D128" s="306">
        <v>1</v>
      </c>
      <c r="E128" s="306">
        <v>1</v>
      </c>
      <c r="F128" s="306">
        <v>1</v>
      </c>
      <c r="G128" s="45">
        <f t="shared" si="9"/>
        <v>0.99999999999999989</v>
      </c>
      <c r="H128" s="45">
        <f t="shared" si="10"/>
        <v>0.99749999999999994</v>
      </c>
      <c r="I128" s="56">
        <f t="shared" si="11"/>
        <v>0.90249999999999997</v>
      </c>
      <c r="J128" s="56">
        <f t="shared" si="12"/>
        <v>9.5000000000000001E-2</v>
      </c>
      <c r="K128" s="56">
        <f t="shared" si="13"/>
        <v>2.5000000000000005E-3</v>
      </c>
      <c r="L128" s="7"/>
    </row>
    <row r="129" spans="1:12" x14ac:dyDescent="0.45">
      <c r="A129">
        <f t="shared" si="15"/>
        <v>125</v>
      </c>
      <c r="B129" s="47">
        <f t="shared" si="14"/>
        <v>0.05</v>
      </c>
      <c r="C129" s="47">
        <f t="shared" si="8"/>
        <v>0</v>
      </c>
      <c r="D129" s="306">
        <v>1</v>
      </c>
      <c r="E129" s="306">
        <v>1</v>
      </c>
      <c r="F129" s="306">
        <v>1</v>
      </c>
      <c r="G129" s="45">
        <f t="shared" si="9"/>
        <v>0.99999999999999989</v>
      </c>
      <c r="H129" s="45">
        <f t="shared" si="10"/>
        <v>0.99749999999999994</v>
      </c>
      <c r="I129" s="56">
        <f t="shared" si="11"/>
        <v>0.90249999999999997</v>
      </c>
      <c r="J129" s="56">
        <f t="shared" si="12"/>
        <v>9.5000000000000001E-2</v>
      </c>
      <c r="K129" s="56">
        <f t="shared" si="13"/>
        <v>2.5000000000000005E-3</v>
      </c>
      <c r="L129" s="7"/>
    </row>
    <row r="130" spans="1:12" x14ac:dyDescent="0.45">
      <c r="A130">
        <f t="shared" si="15"/>
        <v>126</v>
      </c>
      <c r="B130" s="47">
        <f t="shared" si="14"/>
        <v>0.05</v>
      </c>
      <c r="C130" s="47">
        <f t="shared" si="8"/>
        <v>0</v>
      </c>
      <c r="D130" s="306">
        <v>1</v>
      </c>
      <c r="E130" s="306">
        <v>1</v>
      </c>
      <c r="F130" s="306">
        <v>1</v>
      </c>
      <c r="G130" s="45">
        <f t="shared" si="9"/>
        <v>0.99999999999999989</v>
      </c>
      <c r="H130" s="45">
        <f t="shared" si="10"/>
        <v>0.99749999999999994</v>
      </c>
      <c r="I130" s="56">
        <f t="shared" si="11"/>
        <v>0.90249999999999997</v>
      </c>
      <c r="J130" s="56">
        <f t="shared" si="12"/>
        <v>9.5000000000000001E-2</v>
      </c>
      <c r="K130" s="56">
        <f t="shared" si="13"/>
        <v>2.5000000000000005E-3</v>
      </c>
      <c r="L130" s="7"/>
    </row>
    <row r="131" spans="1:12" x14ac:dyDescent="0.45">
      <c r="A131">
        <f t="shared" si="15"/>
        <v>127</v>
      </c>
      <c r="B131" s="47">
        <f t="shared" si="14"/>
        <v>0.05</v>
      </c>
      <c r="C131" s="47">
        <f t="shared" si="8"/>
        <v>0</v>
      </c>
      <c r="D131" s="306">
        <v>1</v>
      </c>
      <c r="E131" s="306">
        <v>1</v>
      </c>
      <c r="F131" s="306">
        <v>1</v>
      </c>
      <c r="G131" s="45">
        <f t="shared" si="9"/>
        <v>0.99999999999999989</v>
      </c>
      <c r="H131" s="45">
        <f t="shared" si="10"/>
        <v>0.99749999999999994</v>
      </c>
      <c r="I131" s="56">
        <f t="shared" si="11"/>
        <v>0.90249999999999997</v>
      </c>
      <c r="J131" s="56">
        <f t="shared" si="12"/>
        <v>9.5000000000000001E-2</v>
      </c>
      <c r="K131" s="56">
        <f t="shared" si="13"/>
        <v>2.5000000000000005E-3</v>
      </c>
      <c r="L131" s="7"/>
    </row>
    <row r="132" spans="1:12" x14ac:dyDescent="0.45">
      <c r="A132">
        <f t="shared" si="15"/>
        <v>128</v>
      </c>
      <c r="B132" s="47">
        <f t="shared" si="14"/>
        <v>0.05</v>
      </c>
      <c r="C132" s="47">
        <f t="shared" si="8"/>
        <v>0</v>
      </c>
      <c r="D132" s="306">
        <v>1</v>
      </c>
      <c r="E132" s="306">
        <v>1</v>
      </c>
      <c r="F132" s="306">
        <v>1</v>
      </c>
      <c r="G132" s="45">
        <f t="shared" si="9"/>
        <v>0.99999999999999989</v>
      </c>
      <c r="H132" s="45">
        <f t="shared" si="10"/>
        <v>0.99749999999999994</v>
      </c>
      <c r="I132" s="56">
        <f t="shared" si="11"/>
        <v>0.90249999999999997</v>
      </c>
      <c r="J132" s="56">
        <f t="shared" si="12"/>
        <v>9.5000000000000001E-2</v>
      </c>
      <c r="K132" s="56">
        <f t="shared" si="13"/>
        <v>2.5000000000000005E-3</v>
      </c>
      <c r="L132" s="7"/>
    </row>
    <row r="133" spans="1:12" x14ac:dyDescent="0.45">
      <c r="A133">
        <f t="shared" si="15"/>
        <v>129</v>
      </c>
      <c r="B133" s="47">
        <f t="shared" si="14"/>
        <v>0.05</v>
      </c>
      <c r="C133" s="47">
        <f t="shared" ref="C133:C196" si="16">((1-B133)*B133) * ( (B133*(F133 - E133) + (1-B133)*(E133 - D133) )) / G133</f>
        <v>0</v>
      </c>
      <c r="D133" s="306">
        <v>1</v>
      </c>
      <c r="E133" s="306">
        <v>1</v>
      </c>
      <c r="F133" s="306">
        <v>1</v>
      </c>
      <c r="G133" s="45">
        <f t="shared" ref="G133:G196" si="17">(((1-B132)^2)*D133) + (2*(1-B132)*(B132)*E133) + ((B132^2)*F133)</f>
        <v>0.99999999999999989</v>
      </c>
      <c r="H133" s="45">
        <f t="shared" ref="H133:H196" si="18">(1-B133)^2 + 2*B133*(1-B133)</f>
        <v>0.99749999999999994</v>
      </c>
      <c r="I133" s="56">
        <f t="shared" ref="I133:I196" si="19">(1-B133)^2</f>
        <v>0.90249999999999997</v>
      </c>
      <c r="J133" s="56">
        <f t="shared" ref="J133:J196" si="20">2*B133*(1-B133)</f>
        <v>9.5000000000000001E-2</v>
      </c>
      <c r="K133" s="56">
        <f t="shared" ref="K133:K196" si="21">B133^2</f>
        <v>2.5000000000000005E-3</v>
      </c>
      <c r="L133" s="7"/>
    </row>
    <row r="134" spans="1:12" x14ac:dyDescent="0.45">
      <c r="A134">
        <f t="shared" si="15"/>
        <v>130</v>
      </c>
      <c r="B134" s="47">
        <f t="shared" ref="B134:B197" si="22">B133 + C133</f>
        <v>0.05</v>
      </c>
      <c r="C134" s="47">
        <f t="shared" si="16"/>
        <v>0</v>
      </c>
      <c r="D134" s="306">
        <v>1</v>
      </c>
      <c r="E134" s="306">
        <v>1</v>
      </c>
      <c r="F134" s="306">
        <v>1</v>
      </c>
      <c r="G134" s="45">
        <f t="shared" si="17"/>
        <v>0.99999999999999989</v>
      </c>
      <c r="H134" s="45">
        <f t="shared" si="18"/>
        <v>0.99749999999999994</v>
      </c>
      <c r="I134" s="56">
        <f t="shared" si="19"/>
        <v>0.90249999999999997</v>
      </c>
      <c r="J134" s="56">
        <f t="shared" si="20"/>
        <v>9.5000000000000001E-2</v>
      </c>
      <c r="K134" s="56">
        <f t="shared" si="21"/>
        <v>2.5000000000000005E-3</v>
      </c>
      <c r="L134" s="7"/>
    </row>
    <row r="135" spans="1:12" x14ac:dyDescent="0.45">
      <c r="A135">
        <f t="shared" ref="A135:A198" si="23">A134+1</f>
        <v>131</v>
      </c>
      <c r="B135" s="47">
        <f t="shared" si="22"/>
        <v>0.05</v>
      </c>
      <c r="C135" s="47">
        <f t="shared" si="16"/>
        <v>0</v>
      </c>
      <c r="D135" s="306">
        <v>1</v>
      </c>
      <c r="E135" s="306">
        <v>1</v>
      </c>
      <c r="F135" s="306">
        <v>1</v>
      </c>
      <c r="G135" s="45">
        <f t="shared" si="17"/>
        <v>0.99999999999999989</v>
      </c>
      <c r="H135" s="45">
        <f t="shared" si="18"/>
        <v>0.99749999999999994</v>
      </c>
      <c r="I135" s="56">
        <f t="shared" si="19"/>
        <v>0.90249999999999997</v>
      </c>
      <c r="J135" s="56">
        <f t="shared" si="20"/>
        <v>9.5000000000000001E-2</v>
      </c>
      <c r="K135" s="56">
        <f t="shared" si="21"/>
        <v>2.5000000000000005E-3</v>
      </c>
      <c r="L135" s="7"/>
    </row>
    <row r="136" spans="1:12" x14ac:dyDescent="0.45">
      <c r="A136">
        <f t="shared" si="23"/>
        <v>132</v>
      </c>
      <c r="B136" s="47">
        <f t="shared" si="22"/>
        <v>0.05</v>
      </c>
      <c r="C136" s="47">
        <f t="shared" si="16"/>
        <v>0</v>
      </c>
      <c r="D136" s="306">
        <v>1</v>
      </c>
      <c r="E136" s="306">
        <v>1</v>
      </c>
      <c r="F136" s="306">
        <v>1</v>
      </c>
      <c r="G136" s="45">
        <f t="shared" si="17"/>
        <v>0.99999999999999989</v>
      </c>
      <c r="H136" s="45">
        <f t="shared" si="18"/>
        <v>0.99749999999999994</v>
      </c>
      <c r="I136" s="56">
        <f t="shared" si="19"/>
        <v>0.90249999999999997</v>
      </c>
      <c r="J136" s="56">
        <f t="shared" si="20"/>
        <v>9.5000000000000001E-2</v>
      </c>
      <c r="K136" s="56">
        <f t="shared" si="21"/>
        <v>2.5000000000000005E-3</v>
      </c>
      <c r="L136" s="7"/>
    </row>
    <row r="137" spans="1:12" x14ac:dyDescent="0.45">
      <c r="A137">
        <f t="shared" si="23"/>
        <v>133</v>
      </c>
      <c r="B137" s="47">
        <f t="shared" si="22"/>
        <v>0.05</v>
      </c>
      <c r="C137" s="47">
        <f t="shared" si="16"/>
        <v>0</v>
      </c>
      <c r="D137" s="306">
        <v>1</v>
      </c>
      <c r="E137" s="306">
        <v>1</v>
      </c>
      <c r="F137" s="306">
        <v>1</v>
      </c>
      <c r="G137" s="45">
        <f t="shared" si="17"/>
        <v>0.99999999999999989</v>
      </c>
      <c r="H137" s="45">
        <f t="shared" si="18"/>
        <v>0.99749999999999994</v>
      </c>
      <c r="I137" s="56">
        <f t="shared" si="19"/>
        <v>0.90249999999999997</v>
      </c>
      <c r="J137" s="56">
        <f t="shared" si="20"/>
        <v>9.5000000000000001E-2</v>
      </c>
      <c r="K137" s="56">
        <f t="shared" si="21"/>
        <v>2.5000000000000005E-3</v>
      </c>
      <c r="L137" s="7"/>
    </row>
    <row r="138" spans="1:12" x14ac:dyDescent="0.45">
      <c r="A138">
        <f t="shared" si="23"/>
        <v>134</v>
      </c>
      <c r="B138" s="47">
        <f t="shared" si="22"/>
        <v>0.05</v>
      </c>
      <c r="C138" s="47">
        <f t="shared" si="16"/>
        <v>0</v>
      </c>
      <c r="D138" s="306">
        <v>1</v>
      </c>
      <c r="E138" s="306">
        <v>1</v>
      </c>
      <c r="F138" s="306">
        <v>1</v>
      </c>
      <c r="G138" s="45">
        <f t="shared" si="17"/>
        <v>0.99999999999999989</v>
      </c>
      <c r="H138" s="45">
        <f t="shared" si="18"/>
        <v>0.99749999999999994</v>
      </c>
      <c r="I138" s="56">
        <f t="shared" si="19"/>
        <v>0.90249999999999997</v>
      </c>
      <c r="J138" s="56">
        <f t="shared" si="20"/>
        <v>9.5000000000000001E-2</v>
      </c>
      <c r="K138" s="56">
        <f t="shared" si="21"/>
        <v>2.5000000000000005E-3</v>
      </c>
      <c r="L138" s="7"/>
    </row>
    <row r="139" spans="1:12" x14ac:dyDescent="0.45">
      <c r="A139">
        <f t="shared" si="23"/>
        <v>135</v>
      </c>
      <c r="B139" s="47">
        <f t="shared" si="22"/>
        <v>0.05</v>
      </c>
      <c r="C139" s="47">
        <f t="shared" si="16"/>
        <v>0</v>
      </c>
      <c r="D139" s="306">
        <v>1</v>
      </c>
      <c r="E139" s="306">
        <v>1</v>
      </c>
      <c r="F139" s="306">
        <v>1</v>
      </c>
      <c r="G139" s="45">
        <f t="shared" si="17"/>
        <v>0.99999999999999989</v>
      </c>
      <c r="H139" s="45">
        <f t="shared" si="18"/>
        <v>0.99749999999999994</v>
      </c>
      <c r="I139" s="56">
        <f t="shared" si="19"/>
        <v>0.90249999999999997</v>
      </c>
      <c r="J139" s="56">
        <f t="shared" si="20"/>
        <v>9.5000000000000001E-2</v>
      </c>
      <c r="K139" s="56">
        <f t="shared" si="21"/>
        <v>2.5000000000000005E-3</v>
      </c>
      <c r="L139" s="7"/>
    </row>
    <row r="140" spans="1:12" x14ac:dyDescent="0.45">
      <c r="A140">
        <f t="shared" si="23"/>
        <v>136</v>
      </c>
      <c r="B140" s="47">
        <f t="shared" si="22"/>
        <v>0.05</v>
      </c>
      <c r="C140" s="47">
        <f t="shared" si="16"/>
        <v>0</v>
      </c>
      <c r="D140" s="306">
        <v>1</v>
      </c>
      <c r="E140" s="306">
        <v>1</v>
      </c>
      <c r="F140" s="306">
        <v>1</v>
      </c>
      <c r="G140" s="45">
        <f t="shared" si="17"/>
        <v>0.99999999999999989</v>
      </c>
      <c r="H140" s="45">
        <f t="shared" si="18"/>
        <v>0.99749999999999994</v>
      </c>
      <c r="I140" s="56">
        <f t="shared" si="19"/>
        <v>0.90249999999999997</v>
      </c>
      <c r="J140" s="56">
        <f t="shared" si="20"/>
        <v>9.5000000000000001E-2</v>
      </c>
      <c r="K140" s="56">
        <f t="shared" si="21"/>
        <v>2.5000000000000005E-3</v>
      </c>
      <c r="L140" s="7"/>
    </row>
    <row r="141" spans="1:12" x14ac:dyDescent="0.45">
      <c r="A141">
        <f t="shared" si="23"/>
        <v>137</v>
      </c>
      <c r="B141" s="47">
        <f t="shared" si="22"/>
        <v>0.05</v>
      </c>
      <c r="C141" s="47">
        <f t="shared" si="16"/>
        <v>0</v>
      </c>
      <c r="D141" s="306">
        <v>1</v>
      </c>
      <c r="E141" s="306">
        <v>1</v>
      </c>
      <c r="F141" s="306">
        <v>1</v>
      </c>
      <c r="G141" s="45">
        <f t="shared" si="17"/>
        <v>0.99999999999999989</v>
      </c>
      <c r="H141" s="45">
        <f t="shared" si="18"/>
        <v>0.99749999999999994</v>
      </c>
      <c r="I141" s="56">
        <f t="shared" si="19"/>
        <v>0.90249999999999997</v>
      </c>
      <c r="J141" s="56">
        <f t="shared" si="20"/>
        <v>9.5000000000000001E-2</v>
      </c>
      <c r="K141" s="56">
        <f t="shared" si="21"/>
        <v>2.5000000000000005E-3</v>
      </c>
      <c r="L141" s="7"/>
    </row>
    <row r="142" spans="1:12" x14ac:dyDescent="0.45">
      <c r="A142">
        <f t="shared" si="23"/>
        <v>138</v>
      </c>
      <c r="B142" s="47">
        <f t="shared" si="22"/>
        <v>0.05</v>
      </c>
      <c r="C142" s="47">
        <f t="shared" si="16"/>
        <v>0</v>
      </c>
      <c r="D142" s="306">
        <v>1</v>
      </c>
      <c r="E142" s="306">
        <v>1</v>
      </c>
      <c r="F142" s="306">
        <v>1</v>
      </c>
      <c r="G142" s="45">
        <f t="shared" si="17"/>
        <v>0.99999999999999989</v>
      </c>
      <c r="H142" s="45">
        <f t="shared" si="18"/>
        <v>0.99749999999999994</v>
      </c>
      <c r="I142" s="56">
        <f t="shared" si="19"/>
        <v>0.90249999999999997</v>
      </c>
      <c r="J142" s="56">
        <f t="shared" si="20"/>
        <v>9.5000000000000001E-2</v>
      </c>
      <c r="K142" s="56">
        <f t="shared" si="21"/>
        <v>2.5000000000000005E-3</v>
      </c>
      <c r="L142" s="7"/>
    </row>
    <row r="143" spans="1:12" x14ac:dyDescent="0.45">
      <c r="A143">
        <f t="shared" si="23"/>
        <v>139</v>
      </c>
      <c r="B143" s="47">
        <f t="shared" si="22"/>
        <v>0.05</v>
      </c>
      <c r="C143" s="47">
        <f t="shared" si="16"/>
        <v>0</v>
      </c>
      <c r="D143" s="306">
        <v>1</v>
      </c>
      <c r="E143" s="306">
        <v>1</v>
      </c>
      <c r="F143" s="306">
        <v>1</v>
      </c>
      <c r="G143" s="45">
        <f t="shared" si="17"/>
        <v>0.99999999999999989</v>
      </c>
      <c r="H143" s="45">
        <f t="shared" si="18"/>
        <v>0.99749999999999994</v>
      </c>
      <c r="I143" s="56">
        <f t="shared" si="19"/>
        <v>0.90249999999999997</v>
      </c>
      <c r="J143" s="56">
        <f t="shared" si="20"/>
        <v>9.5000000000000001E-2</v>
      </c>
      <c r="K143" s="56">
        <f t="shared" si="21"/>
        <v>2.5000000000000005E-3</v>
      </c>
      <c r="L143" s="7"/>
    </row>
    <row r="144" spans="1:12" x14ac:dyDescent="0.45">
      <c r="A144">
        <f t="shared" si="23"/>
        <v>140</v>
      </c>
      <c r="B144" s="47">
        <f t="shared" si="22"/>
        <v>0.05</v>
      </c>
      <c r="C144" s="47">
        <f t="shared" si="16"/>
        <v>0</v>
      </c>
      <c r="D144" s="306">
        <v>1</v>
      </c>
      <c r="E144" s="306">
        <v>1</v>
      </c>
      <c r="F144" s="306">
        <v>1</v>
      </c>
      <c r="G144" s="45">
        <f t="shared" si="17"/>
        <v>0.99999999999999989</v>
      </c>
      <c r="H144" s="45">
        <f t="shared" si="18"/>
        <v>0.99749999999999994</v>
      </c>
      <c r="I144" s="56">
        <f t="shared" si="19"/>
        <v>0.90249999999999997</v>
      </c>
      <c r="J144" s="56">
        <f t="shared" si="20"/>
        <v>9.5000000000000001E-2</v>
      </c>
      <c r="K144" s="56">
        <f t="shared" si="21"/>
        <v>2.5000000000000005E-3</v>
      </c>
      <c r="L144" s="7"/>
    </row>
    <row r="145" spans="1:12" x14ac:dyDescent="0.45">
      <c r="A145">
        <f t="shared" si="23"/>
        <v>141</v>
      </c>
      <c r="B145" s="47">
        <f t="shared" si="22"/>
        <v>0.05</v>
      </c>
      <c r="C145" s="47">
        <f t="shared" si="16"/>
        <v>0</v>
      </c>
      <c r="D145" s="306">
        <v>1</v>
      </c>
      <c r="E145" s="306">
        <v>1</v>
      </c>
      <c r="F145" s="306">
        <v>1</v>
      </c>
      <c r="G145" s="45">
        <f t="shared" si="17"/>
        <v>0.99999999999999989</v>
      </c>
      <c r="H145" s="45">
        <f t="shared" si="18"/>
        <v>0.99749999999999994</v>
      </c>
      <c r="I145" s="56">
        <f t="shared" si="19"/>
        <v>0.90249999999999997</v>
      </c>
      <c r="J145" s="56">
        <f t="shared" si="20"/>
        <v>9.5000000000000001E-2</v>
      </c>
      <c r="K145" s="56">
        <f t="shared" si="21"/>
        <v>2.5000000000000005E-3</v>
      </c>
      <c r="L145" s="7"/>
    </row>
    <row r="146" spans="1:12" x14ac:dyDescent="0.45">
      <c r="A146">
        <f t="shared" si="23"/>
        <v>142</v>
      </c>
      <c r="B146" s="47">
        <f t="shared" si="22"/>
        <v>0.05</v>
      </c>
      <c r="C146" s="47">
        <f t="shared" si="16"/>
        <v>0</v>
      </c>
      <c r="D146" s="306">
        <v>1</v>
      </c>
      <c r="E146" s="306">
        <v>1</v>
      </c>
      <c r="F146" s="306">
        <v>1</v>
      </c>
      <c r="G146" s="45">
        <f t="shared" si="17"/>
        <v>0.99999999999999989</v>
      </c>
      <c r="H146" s="45">
        <f t="shared" si="18"/>
        <v>0.99749999999999994</v>
      </c>
      <c r="I146" s="56">
        <f t="shared" si="19"/>
        <v>0.90249999999999997</v>
      </c>
      <c r="J146" s="56">
        <f t="shared" si="20"/>
        <v>9.5000000000000001E-2</v>
      </c>
      <c r="K146" s="56">
        <f t="shared" si="21"/>
        <v>2.5000000000000005E-3</v>
      </c>
      <c r="L146" s="7"/>
    </row>
    <row r="147" spans="1:12" x14ac:dyDescent="0.45">
      <c r="A147">
        <f t="shared" si="23"/>
        <v>143</v>
      </c>
      <c r="B147" s="47">
        <f t="shared" si="22"/>
        <v>0.05</v>
      </c>
      <c r="C147" s="47">
        <f t="shared" si="16"/>
        <v>0</v>
      </c>
      <c r="D147" s="306">
        <v>1</v>
      </c>
      <c r="E147" s="306">
        <v>1</v>
      </c>
      <c r="F147" s="306">
        <v>1</v>
      </c>
      <c r="G147" s="45">
        <f t="shared" si="17"/>
        <v>0.99999999999999989</v>
      </c>
      <c r="H147" s="45">
        <f t="shared" si="18"/>
        <v>0.99749999999999994</v>
      </c>
      <c r="I147" s="56">
        <f t="shared" si="19"/>
        <v>0.90249999999999997</v>
      </c>
      <c r="J147" s="56">
        <f t="shared" si="20"/>
        <v>9.5000000000000001E-2</v>
      </c>
      <c r="K147" s="56">
        <f t="shared" si="21"/>
        <v>2.5000000000000005E-3</v>
      </c>
      <c r="L147" s="7"/>
    </row>
    <row r="148" spans="1:12" x14ac:dyDescent="0.45">
      <c r="A148">
        <f t="shared" si="23"/>
        <v>144</v>
      </c>
      <c r="B148" s="47">
        <f t="shared" si="22"/>
        <v>0.05</v>
      </c>
      <c r="C148" s="47">
        <f t="shared" si="16"/>
        <v>0</v>
      </c>
      <c r="D148" s="306">
        <v>1</v>
      </c>
      <c r="E148" s="306">
        <v>1</v>
      </c>
      <c r="F148" s="306">
        <v>1</v>
      </c>
      <c r="G148" s="45">
        <f t="shared" si="17"/>
        <v>0.99999999999999989</v>
      </c>
      <c r="H148" s="45">
        <f t="shared" si="18"/>
        <v>0.99749999999999994</v>
      </c>
      <c r="I148" s="56">
        <f t="shared" si="19"/>
        <v>0.90249999999999997</v>
      </c>
      <c r="J148" s="56">
        <f t="shared" si="20"/>
        <v>9.5000000000000001E-2</v>
      </c>
      <c r="K148" s="56">
        <f t="shared" si="21"/>
        <v>2.5000000000000005E-3</v>
      </c>
      <c r="L148" s="7"/>
    </row>
    <row r="149" spans="1:12" x14ac:dyDescent="0.45">
      <c r="A149">
        <f t="shared" si="23"/>
        <v>145</v>
      </c>
      <c r="B149" s="47">
        <f t="shared" si="22"/>
        <v>0.05</v>
      </c>
      <c r="C149" s="47">
        <f t="shared" si="16"/>
        <v>0</v>
      </c>
      <c r="D149" s="306">
        <v>1</v>
      </c>
      <c r="E149" s="306">
        <v>1</v>
      </c>
      <c r="F149" s="306">
        <v>1</v>
      </c>
      <c r="G149" s="45">
        <f t="shared" si="17"/>
        <v>0.99999999999999989</v>
      </c>
      <c r="H149" s="45">
        <f t="shared" si="18"/>
        <v>0.99749999999999994</v>
      </c>
      <c r="I149" s="56">
        <f t="shared" si="19"/>
        <v>0.90249999999999997</v>
      </c>
      <c r="J149" s="56">
        <f t="shared" si="20"/>
        <v>9.5000000000000001E-2</v>
      </c>
      <c r="K149" s="56">
        <f t="shared" si="21"/>
        <v>2.5000000000000005E-3</v>
      </c>
      <c r="L149" s="7"/>
    </row>
    <row r="150" spans="1:12" x14ac:dyDescent="0.45">
      <c r="A150">
        <f t="shared" si="23"/>
        <v>146</v>
      </c>
      <c r="B150" s="47">
        <f t="shared" si="22"/>
        <v>0.05</v>
      </c>
      <c r="C150" s="47">
        <f t="shared" si="16"/>
        <v>0</v>
      </c>
      <c r="D150" s="306">
        <v>1</v>
      </c>
      <c r="E150" s="306">
        <v>1</v>
      </c>
      <c r="F150" s="306">
        <v>1</v>
      </c>
      <c r="G150" s="45">
        <f t="shared" si="17"/>
        <v>0.99999999999999989</v>
      </c>
      <c r="H150" s="45">
        <f t="shared" si="18"/>
        <v>0.99749999999999994</v>
      </c>
      <c r="I150" s="56">
        <f t="shared" si="19"/>
        <v>0.90249999999999997</v>
      </c>
      <c r="J150" s="56">
        <f t="shared" si="20"/>
        <v>9.5000000000000001E-2</v>
      </c>
      <c r="K150" s="56">
        <f t="shared" si="21"/>
        <v>2.5000000000000005E-3</v>
      </c>
      <c r="L150" s="7"/>
    </row>
    <row r="151" spans="1:12" x14ac:dyDescent="0.45">
      <c r="A151">
        <f t="shared" si="23"/>
        <v>147</v>
      </c>
      <c r="B151" s="47">
        <f t="shared" si="22"/>
        <v>0.05</v>
      </c>
      <c r="C151" s="47">
        <f t="shared" si="16"/>
        <v>0</v>
      </c>
      <c r="D151" s="306">
        <v>1</v>
      </c>
      <c r="E151" s="306">
        <v>1</v>
      </c>
      <c r="F151" s="306">
        <v>1</v>
      </c>
      <c r="G151" s="45">
        <f t="shared" si="17"/>
        <v>0.99999999999999989</v>
      </c>
      <c r="H151" s="45">
        <f t="shared" si="18"/>
        <v>0.99749999999999994</v>
      </c>
      <c r="I151" s="56">
        <f t="shared" si="19"/>
        <v>0.90249999999999997</v>
      </c>
      <c r="J151" s="56">
        <f t="shared" si="20"/>
        <v>9.5000000000000001E-2</v>
      </c>
      <c r="K151" s="56">
        <f t="shared" si="21"/>
        <v>2.5000000000000005E-3</v>
      </c>
      <c r="L151" s="7"/>
    </row>
    <row r="152" spans="1:12" x14ac:dyDescent="0.45">
      <c r="A152">
        <f t="shared" si="23"/>
        <v>148</v>
      </c>
      <c r="B152" s="47">
        <f t="shared" si="22"/>
        <v>0.05</v>
      </c>
      <c r="C152" s="47">
        <f t="shared" si="16"/>
        <v>0</v>
      </c>
      <c r="D152" s="306">
        <v>1</v>
      </c>
      <c r="E152" s="306">
        <v>1</v>
      </c>
      <c r="F152" s="306">
        <v>1</v>
      </c>
      <c r="G152" s="45">
        <f t="shared" si="17"/>
        <v>0.99999999999999989</v>
      </c>
      <c r="H152" s="45">
        <f t="shared" si="18"/>
        <v>0.99749999999999994</v>
      </c>
      <c r="I152" s="56">
        <f t="shared" si="19"/>
        <v>0.90249999999999997</v>
      </c>
      <c r="J152" s="56">
        <f t="shared" si="20"/>
        <v>9.5000000000000001E-2</v>
      </c>
      <c r="K152" s="56">
        <f t="shared" si="21"/>
        <v>2.5000000000000005E-3</v>
      </c>
      <c r="L152" s="7"/>
    </row>
    <row r="153" spans="1:12" x14ac:dyDescent="0.45">
      <c r="A153">
        <f t="shared" si="23"/>
        <v>149</v>
      </c>
      <c r="B153" s="47">
        <f t="shared" si="22"/>
        <v>0.05</v>
      </c>
      <c r="C153" s="47">
        <f t="shared" si="16"/>
        <v>0</v>
      </c>
      <c r="D153" s="306">
        <v>1</v>
      </c>
      <c r="E153" s="306">
        <v>1</v>
      </c>
      <c r="F153" s="306">
        <v>1</v>
      </c>
      <c r="G153" s="45">
        <f t="shared" si="17"/>
        <v>0.99999999999999989</v>
      </c>
      <c r="H153" s="45">
        <f t="shared" si="18"/>
        <v>0.99749999999999994</v>
      </c>
      <c r="I153" s="56">
        <f t="shared" si="19"/>
        <v>0.90249999999999997</v>
      </c>
      <c r="J153" s="56">
        <f t="shared" si="20"/>
        <v>9.5000000000000001E-2</v>
      </c>
      <c r="K153" s="56">
        <f t="shared" si="21"/>
        <v>2.5000000000000005E-3</v>
      </c>
      <c r="L153" s="7"/>
    </row>
    <row r="154" spans="1:12" x14ac:dyDescent="0.45">
      <c r="A154">
        <f t="shared" si="23"/>
        <v>150</v>
      </c>
      <c r="B154" s="47">
        <f t="shared" si="22"/>
        <v>0.05</v>
      </c>
      <c r="C154" s="47">
        <f t="shared" si="16"/>
        <v>0</v>
      </c>
      <c r="D154" s="306">
        <v>1</v>
      </c>
      <c r="E154" s="306">
        <v>1</v>
      </c>
      <c r="F154" s="306">
        <v>1</v>
      </c>
      <c r="G154" s="45">
        <f t="shared" si="17"/>
        <v>0.99999999999999989</v>
      </c>
      <c r="H154" s="45">
        <f t="shared" si="18"/>
        <v>0.99749999999999994</v>
      </c>
      <c r="I154" s="56">
        <f t="shared" si="19"/>
        <v>0.90249999999999997</v>
      </c>
      <c r="J154" s="56">
        <f t="shared" si="20"/>
        <v>9.5000000000000001E-2</v>
      </c>
      <c r="K154" s="56">
        <f t="shared" si="21"/>
        <v>2.5000000000000005E-3</v>
      </c>
      <c r="L154" s="7"/>
    </row>
    <row r="155" spans="1:12" x14ac:dyDescent="0.45">
      <c r="A155">
        <f t="shared" si="23"/>
        <v>151</v>
      </c>
      <c r="B155" s="47">
        <f t="shared" si="22"/>
        <v>0.05</v>
      </c>
      <c r="C155" s="47">
        <f t="shared" si="16"/>
        <v>0</v>
      </c>
      <c r="D155" s="306">
        <v>1</v>
      </c>
      <c r="E155" s="306">
        <v>1</v>
      </c>
      <c r="F155" s="306">
        <v>1</v>
      </c>
      <c r="G155" s="45">
        <f t="shared" si="17"/>
        <v>0.99999999999999989</v>
      </c>
      <c r="H155" s="45">
        <f t="shared" si="18"/>
        <v>0.99749999999999994</v>
      </c>
      <c r="I155" s="56">
        <f t="shared" si="19"/>
        <v>0.90249999999999997</v>
      </c>
      <c r="J155" s="56">
        <f t="shared" si="20"/>
        <v>9.5000000000000001E-2</v>
      </c>
      <c r="K155" s="56">
        <f t="shared" si="21"/>
        <v>2.5000000000000005E-3</v>
      </c>
      <c r="L155" s="7"/>
    </row>
    <row r="156" spans="1:12" x14ac:dyDescent="0.45">
      <c r="A156">
        <f t="shared" si="23"/>
        <v>152</v>
      </c>
      <c r="B156" s="47">
        <f t="shared" si="22"/>
        <v>0.05</v>
      </c>
      <c r="C156" s="47">
        <f t="shared" si="16"/>
        <v>0</v>
      </c>
      <c r="D156" s="306">
        <v>1</v>
      </c>
      <c r="E156" s="306">
        <v>1</v>
      </c>
      <c r="F156" s="306">
        <v>1</v>
      </c>
      <c r="G156" s="45">
        <f t="shared" si="17"/>
        <v>0.99999999999999989</v>
      </c>
      <c r="H156" s="45">
        <f t="shared" si="18"/>
        <v>0.99749999999999994</v>
      </c>
      <c r="I156" s="56">
        <f t="shared" si="19"/>
        <v>0.90249999999999997</v>
      </c>
      <c r="J156" s="56">
        <f t="shared" si="20"/>
        <v>9.5000000000000001E-2</v>
      </c>
      <c r="K156" s="56">
        <f t="shared" si="21"/>
        <v>2.5000000000000005E-3</v>
      </c>
      <c r="L156" s="7"/>
    </row>
    <row r="157" spans="1:12" x14ac:dyDescent="0.45">
      <c r="A157">
        <f t="shared" si="23"/>
        <v>153</v>
      </c>
      <c r="B157" s="47">
        <f t="shared" si="22"/>
        <v>0.05</v>
      </c>
      <c r="C157" s="47">
        <f t="shared" si="16"/>
        <v>0</v>
      </c>
      <c r="D157" s="306">
        <v>1</v>
      </c>
      <c r="E157" s="306">
        <v>1</v>
      </c>
      <c r="F157" s="306">
        <v>1</v>
      </c>
      <c r="G157" s="45">
        <f t="shared" si="17"/>
        <v>0.99999999999999989</v>
      </c>
      <c r="H157" s="45">
        <f t="shared" si="18"/>
        <v>0.99749999999999994</v>
      </c>
      <c r="I157" s="56">
        <f t="shared" si="19"/>
        <v>0.90249999999999997</v>
      </c>
      <c r="J157" s="56">
        <f t="shared" si="20"/>
        <v>9.5000000000000001E-2</v>
      </c>
      <c r="K157" s="56">
        <f t="shared" si="21"/>
        <v>2.5000000000000005E-3</v>
      </c>
      <c r="L157" s="7"/>
    </row>
    <row r="158" spans="1:12" x14ac:dyDescent="0.45">
      <c r="A158">
        <f t="shared" si="23"/>
        <v>154</v>
      </c>
      <c r="B158" s="47">
        <f t="shared" si="22"/>
        <v>0.05</v>
      </c>
      <c r="C158" s="47">
        <f t="shared" si="16"/>
        <v>0</v>
      </c>
      <c r="D158" s="306">
        <v>1</v>
      </c>
      <c r="E158" s="306">
        <v>1</v>
      </c>
      <c r="F158" s="306">
        <v>1</v>
      </c>
      <c r="G158" s="45">
        <f t="shared" si="17"/>
        <v>0.99999999999999989</v>
      </c>
      <c r="H158" s="45">
        <f t="shared" si="18"/>
        <v>0.99749999999999994</v>
      </c>
      <c r="I158" s="56">
        <f t="shared" si="19"/>
        <v>0.90249999999999997</v>
      </c>
      <c r="J158" s="56">
        <f t="shared" si="20"/>
        <v>9.5000000000000001E-2</v>
      </c>
      <c r="K158" s="56">
        <f t="shared" si="21"/>
        <v>2.5000000000000005E-3</v>
      </c>
      <c r="L158" s="7"/>
    </row>
    <row r="159" spans="1:12" x14ac:dyDescent="0.45">
      <c r="A159">
        <f t="shared" si="23"/>
        <v>155</v>
      </c>
      <c r="B159" s="47">
        <f t="shared" si="22"/>
        <v>0.05</v>
      </c>
      <c r="C159" s="47">
        <f t="shared" si="16"/>
        <v>0</v>
      </c>
      <c r="D159" s="306">
        <v>1</v>
      </c>
      <c r="E159" s="306">
        <v>1</v>
      </c>
      <c r="F159" s="306">
        <v>1</v>
      </c>
      <c r="G159" s="45">
        <f t="shared" si="17"/>
        <v>0.99999999999999989</v>
      </c>
      <c r="H159" s="45">
        <f t="shared" si="18"/>
        <v>0.99749999999999994</v>
      </c>
      <c r="I159" s="56">
        <f t="shared" si="19"/>
        <v>0.90249999999999997</v>
      </c>
      <c r="J159" s="56">
        <f t="shared" si="20"/>
        <v>9.5000000000000001E-2</v>
      </c>
      <c r="K159" s="56">
        <f t="shared" si="21"/>
        <v>2.5000000000000005E-3</v>
      </c>
      <c r="L159" s="7"/>
    </row>
    <row r="160" spans="1:12" x14ac:dyDescent="0.45">
      <c r="A160">
        <f t="shared" si="23"/>
        <v>156</v>
      </c>
      <c r="B160" s="47">
        <f t="shared" si="22"/>
        <v>0.05</v>
      </c>
      <c r="C160" s="47">
        <f t="shared" si="16"/>
        <v>0</v>
      </c>
      <c r="D160" s="306">
        <v>1</v>
      </c>
      <c r="E160" s="306">
        <v>1</v>
      </c>
      <c r="F160" s="306">
        <v>1</v>
      </c>
      <c r="G160" s="45">
        <f t="shared" si="17"/>
        <v>0.99999999999999989</v>
      </c>
      <c r="H160" s="45">
        <f t="shared" si="18"/>
        <v>0.99749999999999994</v>
      </c>
      <c r="I160" s="56">
        <f t="shared" si="19"/>
        <v>0.90249999999999997</v>
      </c>
      <c r="J160" s="56">
        <f t="shared" si="20"/>
        <v>9.5000000000000001E-2</v>
      </c>
      <c r="K160" s="56">
        <f t="shared" si="21"/>
        <v>2.5000000000000005E-3</v>
      </c>
      <c r="L160" s="7"/>
    </row>
    <row r="161" spans="1:12" x14ac:dyDescent="0.45">
      <c r="A161">
        <f t="shared" si="23"/>
        <v>157</v>
      </c>
      <c r="B161" s="47">
        <f t="shared" si="22"/>
        <v>0.05</v>
      </c>
      <c r="C161" s="47">
        <f t="shared" si="16"/>
        <v>0</v>
      </c>
      <c r="D161" s="306">
        <v>1</v>
      </c>
      <c r="E161" s="306">
        <v>1</v>
      </c>
      <c r="F161" s="306">
        <v>1</v>
      </c>
      <c r="G161" s="45">
        <f t="shared" si="17"/>
        <v>0.99999999999999989</v>
      </c>
      <c r="H161" s="45">
        <f t="shared" si="18"/>
        <v>0.99749999999999994</v>
      </c>
      <c r="I161" s="56">
        <f t="shared" si="19"/>
        <v>0.90249999999999997</v>
      </c>
      <c r="J161" s="56">
        <f t="shared" si="20"/>
        <v>9.5000000000000001E-2</v>
      </c>
      <c r="K161" s="56">
        <f t="shared" si="21"/>
        <v>2.5000000000000005E-3</v>
      </c>
      <c r="L161" s="7"/>
    </row>
    <row r="162" spans="1:12" x14ac:dyDescent="0.45">
      <c r="A162">
        <f t="shared" si="23"/>
        <v>158</v>
      </c>
      <c r="B162" s="47">
        <f t="shared" si="22"/>
        <v>0.05</v>
      </c>
      <c r="C162" s="47">
        <f t="shared" si="16"/>
        <v>0</v>
      </c>
      <c r="D162" s="306">
        <v>1</v>
      </c>
      <c r="E162" s="306">
        <v>1</v>
      </c>
      <c r="F162" s="306">
        <v>1</v>
      </c>
      <c r="G162" s="45">
        <f t="shared" si="17"/>
        <v>0.99999999999999989</v>
      </c>
      <c r="H162" s="45">
        <f t="shared" si="18"/>
        <v>0.99749999999999994</v>
      </c>
      <c r="I162" s="56">
        <f t="shared" si="19"/>
        <v>0.90249999999999997</v>
      </c>
      <c r="J162" s="56">
        <f t="shared" si="20"/>
        <v>9.5000000000000001E-2</v>
      </c>
      <c r="K162" s="56">
        <f t="shared" si="21"/>
        <v>2.5000000000000005E-3</v>
      </c>
      <c r="L162" s="7"/>
    </row>
    <row r="163" spans="1:12" x14ac:dyDescent="0.45">
      <c r="A163">
        <f t="shared" si="23"/>
        <v>159</v>
      </c>
      <c r="B163" s="47">
        <f t="shared" si="22"/>
        <v>0.05</v>
      </c>
      <c r="C163" s="47">
        <f t="shared" si="16"/>
        <v>0</v>
      </c>
      <c r="D163" s="306">
        <v>1</v>
      </c>
      <c r="E163" s="306">
        <v>1</v>
      </c>
      <c r="F163" s="306">
        <v>1</v>
      </c>
      <c r="G163" s="45">
        <f t="shared" si="17"/>
        <v>0.99999999999999989</v>
      </c>
      <c r="H163" s="45">
        <f t="shared" si="18"/>
        <v>0.99749999999999994</v>
      </c>
      <c r="I163" s="56">
        <f t="shared" si="19"/>
        <v>0.90249999999999997</v>
      </c>
      <c r="J163" s="56">
        <f t="shared" si="20"/>
        <v>9.5000000000000001E-2</v>
      </c>
      <c r="K163" s="56">
        <f t="shared" si="21"/>
        <v>2.5000000000000005E-3</v>
      </c>
      <c r="L163" s="7"/>
    </row>
    <row r="164" spans="1:12" x14ac:dyDescent="0.45">
      <c r="A164">
        <f t="shared" si="23"/>
        <v>160</v>
      </c>
      <c r="B164" s="47">
        <f t="shared" si="22"/>
        <v>0.05</v>
      </c>
      <c r="C164" s="47">
        <f t="shared" si="16"/>
        <v>0</v>
      </c>
      <c r="D164" s="306">
        <v>1</v>
      </c>
      <c r="E164" s="306">
        <v>1</v>
      </c>
      <c r="F164" s="306">
        <v>1</v>
      </c>
      <c r="G164" s="45">
        <f t="shared" si="17"/>
        <v>0.99999999999999989</v>
      </c>
      <c r="H164" s="45">
        <f t="shared" si="18"/>
        <v>0.99749999999999994</v>
      </c>
      <c r="I164" s="56">
        <f t="shared" si="19"/>
        <v>0.90249999999999997</v>
      </c>
      <c r="J164" s="56">
        <f t="shared" si="20"/>
        <v>9.5000000000000001E-2</v>
      </c>
      <c r="K164" s="56">
        <f t="shared" si="21"/>
        <v>2.5000000000000005E-3</v>
      </c>
      <c r="L164" s="7"/>
    </row>
    <row r="165" spans="1:12" x14ac:dyDescent="0.45">
      <c r="A165">
        <f t="shared" si="23"/>
        <v>161</v>
      </c>
      <c r="B165" s="47">
        <f t="shared" si="22"/>
        <v>0.05</v>
      </c>
      <c r="C165" s="47">
        <f t="shared" si="16"/>
        <v>0</v>
      </c>
      <c r="D165" s="306">
        <v>1</v>
      </c>
      <c r="E165" s="306">
        <v>1</v>
      </c>
      <c r="F165" s="306">
        <v>1</v>
      </c>
      <c r="G165" s="45">
        <f t="shared" si="17"/>
        <v>0.99999999999999989</v>
      </c>
      <c r="H165" s="45">
        <f t="shared" si="18"/>
        <v>0.99749999999999994</v>
      </c>
      <c r="I165" s="56">
        <f t="shared" si="19"/>
        <v>0.90249999999999997</v>
      </c>
      <c r="J165" s="56">
        <f t="shared" si="20"/>
        <v>9.5000000000000001E-2</v>
      </c>
      <c r="K165" s="56">
        <f t="shared" si="21"/>
        <v>2.5000000000000005E-3</v>
      </c>
      <c r="L165" s="7"/>
    </row>
    <row r="166" spans="1:12" x14ac:dyDescent="0.45">
      <c r="A166">
        <f t="shared" si="23"/>
        <v>162</v>
      </c>
      <c r="B166" s="47">
        <f t="shared" si="22"/>
        <v>0.05</v>
      </c>
      <c r="C166" s="47">
        <f t="shared" si="16"/>
        <v>0</v>
      </c>
      <c r="D166" s="306">
        <v>1</v>
      </c>
      <c r="E166" s="306">
        <v>1</v>
      </c>
      <c r="F166" s="306">
        <v>1</v>
      </c>
      <c r="G166" s="45">
        <f t="shared" si="17"/>
        <v>0.99999999999999989</v>
      </c>
      <c r="H166" s="45">
        <f t="shared" si="18"/>
        <v>0.99749999999999994</v>
      </c>
      <c r="I166" s="56">
        <f t="shared" si="19"/>
        <v>0.90249999999999997</v>
      </c>
      <c r="J166" s="56">
        <f t="shared" si="20"/>
        <v>9.5000000000000001E-2</v>
      </c>
      <c r="K166" s="56">
        <f t="shared" si="21"/>
        <v>2.5000000000000005E-3</v>
      </c>
      <c r="L166" s="7"/>
    </row>
    <row r="167" spans="1:12" x14ac:dyDescent="0.45">
      <c r="A167">
        <f t="shared" si="23"/>
        <v>163</v>
      </c>
      <c r="B167" s="47">
        <f t="shared" si="22"/>
        <v>0.05</v>
      </c>
      <c r="C167" s="47">
        <f t="shared" si="16"/>
        <v>0</v>
      </c>
      <c r="D167" s="306">
        <v>1</v>
      </c>
      <c r="E167" s="306">
        <v>1</v>
      </c>
      <c r="F167" s="306">
        <v>1</v>
      </c>
      <c r="G167" s="45">
        <f t="shared" si="17"/>
        <v>0.99999999999999989</v>
      </c>
      <c r="H167" s="45">
        <f t="shared" si="18"/>
        <v>0.99749999999999994</v>
      </c>
      <c r="I167" s="56">
        <f t="shared" si="19"/>
        <v>0.90249999999999997</v>
      </c>
      <c r="J167" s="56">
        <f t="shared" si="20"/>
        <v>9.5000000000000001E-2</v>
      </c>
      <c r="K167" s="56">
        <f t="shared" si="21"/>
        <v>2.5000000000000005E-3</v>
      </c>
      <c r="L167" s="7"/>
    </row>
    <row r="168" spans="1:12" x14ac:dyDescent="0.45">
      <c r="A168">
        <f t="shared" si="23"/>
        <v>164</v>
      </c>
      <c r="B168" s="47">
        <f t="shared" si="22"/>
        <v>0.05</v>
      </c>
      <c r="C168" s="47">
        <f t="shared" si="16"/>
        <v>0</v>
      </c>
      <c r="D168" s="306">
        <v>1</v>
      </c>
      <c r="E168" s="306">
        <v>1</v>
      </c>
      <c r="F168" s="306">
        <v>1</v>
      </c>
      <c r="G168" s="45">
        <f t="shared" si="17"/>
        <v>0.99999999999999989</v>
      </c>
      <c r="H168" s="45">
        <f t="shared" si="18"/>
        <v>0.99749999999999994</v>
      </c>
      <c r="I168" s="56">
        <f t="shared" si="19"/>
        <v>0.90249999999999997</v>
      </c>
      <c r="J168" s="56">
        <f t="shared" si="20"/>
        <v>9.5000000000000001E-2</v>
      </c>
      <c r="K168" s="56">
        <f t="shared" si="21"/>
        <v>2.5000000000000005E-3</v>
      </c>
      <c r="L168" s="7"/>
    </row>
    <row r="169" spans="1:12" x14ac:dyDescent="0.45">
      <c r="A169">
        <f t="shared" si="23"/>
        <v>165</v>
      </c>
      <c r="B169" s="47">
        <f t="shared" si="22"/>
        <v>0.05</v>
      </c>
      <c r="C169" s="47">
        <f t="shared" si="16"/>
        <v>0</v>
      </c>
      <c r="D169" s="306">
        <v>1</v>
      </c>
      <c r="E169" s="306">
        <v>1</v>
      </c>
      <c r="F169" s="306">
        <v>1</v>
      </c>
      <c r="G169" s="45">
        <f t="shared" si="17"/>
        <v>0.99999999999999989</v>
      </c>
      <c r="H169" s="45">
        <f t="shared" si="18"/>
        <v>0.99749999999999994</v>
      </c>
      <c r="I169" s="56">
        <f t="shared" si="19"/>
        <v>0.90249999999999997</v>
      </c>
      <c r="J169" s="56">
        <f t="shared" si="20"/>
        <v>9.5000000000000001E-2</v>
      </c>
      <c r="K169" s="56">
        <f t="shared" si="21"/>
        <v>2.5000000000000005E-3</v>
      </c>
      <c r="L169" s="7"/>
    </row>
    <row r="170" spans="1:12" x14ac:dyDescent="0.45">
      <c r="A170">
        <f t="shared" si="23"/>
        <v>166</v>
      </c>
      <c r="B170" s="47">
        <f t="shared" si="22"/>
        <v>0.05</v>
      </c>
      <c r="C170" s="47">
        <f t="shared" si="16"/>
        <v>0</v>
      </c>
      <c r="D170" s="306">
        <v>1</v>
      </c>
      <c r="E170" s="306">
        <v>1</v>
      </c>
      <c r="F170" s="306">
        <v>1</v>
      </c>
      <c r="G170" s="45">
        <f t="shared" si="17"/>
        <v>0.99999999999999989</v>
      </c>
      <c r="H170" s="45">
        <f t="shared" si="18"/>
        <v>0.99749999999999994</v>
      </c>
      <c r="I170" s="56">
        <f t="shared" si="19"/>
        <v>0.90249999999999997</v>
      </c>
      <c r="J170" s="56">
        <f t="shared" si="20"/>
        <v>9.5000000000000001E-2</v>
      </c>
      <c r="K170" s="56">
        <f t="shared" si="21"/>
        <v>2.5000000000000005E-3</v>
      </c>
      <c r="L170" s="7"/>
    </row>
    <row r="171" spans="1:12" x14ac:dyDescent="0.45">
      <c r="A171">
        <f t="shared" si="23"/>
        <v>167</v>
      </c>
      <c r="B171" s="47">
        <f t="shared" si="22"/>
        <v>0.05</v>
      </c>
      <c r="C171" s="47">
        <f t="shared" si="16"/>
        <v>0</v>
      </c>
      <c r="D171" s="306">
        <v>1</v>
      </c>
      <c r="E171" s="306">
        <v>1</v>
      </c>
      <c r="F171" s="306">
        <v>1</v>
      </c>
      <c r="G171" s="45">
        <f t="shared" si="17"/>
        <v>0.99999999999999989</v>
      </c>
      <c r="H171" s="45">
        <f t="shared" si="18"/>
        <v>0.99749999999999994</v>
      </c>
      <c r="I171" s="56">
        <f t="shared" si="19"/>
        <v>0.90249999999999997</v>
      </c>
      <c r="J171" s="56">
        <f t="shared" si="20"/>
        <v>9.5000000000000001E-2</v>
      </c>
      <c r="K171" s="56">
        <f t="shared" si="21"/>
        <v>2.5000000000000005E-3</v>
      </c>
      <c r="L171" s="7"/>
    </row>
    <row r="172" spans="1:12" x14ac:dyDescent="0.45">
      <c r="A172">
        <f t="shared" si="23"/>
        <v>168</v>
      </c>
      <c r="B172" s="47">
        <f t="shared" si="22"/>
        <v>0.05</v>
      </c>
      <c r="C172" s="47">
        <f t="shared" si="16"/>
        <v>0</v>
      </c>
      <c r="D172" s="306">
        <v>1</v>
      </c>
      <c r="E172" s="306">
        <v>1</v>
      </c>
      <c r="F172" s="306">
        <v>1</v>
      </c>
      <c r="G172" s="45">
        <f t="shared" si="17"/>
        <v>0.99999999999999989</v>
      </c>
      <c r="H172" s="45">
        <f t="shared" si="18"/>
        <v>0.99749999999999994</v>
      </c>
      <c r="I172" s="56">
        <f t="shared" si="19"/>
        <v>0.90249999999999997</v>
      </c>
      <c r="J172" s="56">
        <f t="shared" si="20"/>
        <v>9.5000000000000001E-2</v>
      </c>
      <c r="K172" s="56">
        <f t="shared" si="21"/>
        <v>2.5000000000000005E-3</v>
      </c>
      <c r="L172" s="7"/>
    </row>
    <row r="173" spans="1:12" x14ac:dyDescent="0.45">
      <c r="A173">
        <f t="shared" si="23"/>
        <v>169</v>
      </c>
      <c r="B173" s="47">
        <f t="shared" si="22"/>
        <v>0.05</v>
      </c>
      <c r="C173" s="47">
        <f t="shared" si="16"/>
        <v>0</v>
      </c>
      <c r="D173" s="306">
        <v>1</v>
      </c>
      <c r="E173" s="306">
        <v>1</v>
      </c>
      <c r="F173" s="306">
        <v>1</v>
      </c>
      <c r="G173" s="45">
        <f t="shared" si="17"/>
        <v>0.99999999999999989</v>
      </c>
      <c r="H173" s="45">
        <f t="shared" si="18"/>
        <v>0.99749999999999994</v>
      </c>
      <c r="I173" s="56">
        <f t="shared" si="19"/>
        <v>0.90249999999999997</v>
      </c>
      <c r="J173" s="56">
        <f t="shared" si="20"/>
        <v>9.5000000000000001E-2</v>
      </c>
      <c r="K173" s="56">
        <f t="shared" si="21"/>
        <v>2.5000000000000005E-3</v>
      </c>
      <c r="L173" s="7"/>
    </row>
    <row r="174" spans="1:12" x14ac:dyDescent="0.45">
      <c r="A174">
        <f t="shared" si="23"/>
        <v>170</v>
      </c>
      <c r="B174" s="47">
        <f t="shared" si="22"/>
        <v>0.05</v>
      </c>
      <c r="C174" s="47">
        <f t="shared" si="16"/>
        <v>0</v>
      </c>
      <c r="D174" s="306">
        <v>1</v>
      </c>
      <c r="E174" s="306">
        <v>1</v>
      </c>
      <c r="F174" s="306">
        <v>1</v>
      </c>
      <c r="G174" s="45">
        <f t="shared" si="17"/>
        <v>0.99999999999999989</v>
      </c>
      <c r="H174" s="45">
        <f t="shared" si="18"/>
        <v>0.99749999999999994</v>
      </c>
      <c r="I174" s="56">
        <f t="shared" si="19"/>
        <v>0.90249999999999997</v>
      </c>
      <c r="J174" s="56">
        <f t="shared" si="20"/>
        <v>9.5000000000000001E-2</v>
      </c>
      <c r="K174" s="56">
        <f t="shared" si="21"/>
        <v>2.5000000000000005E-3</v>
      </c>
      <c r="L174" s="7"/>
    </row>
    <row r="175" spans="1:12" x14ac:dyDescent="0.45">
      <c r="A175">
        <f t="shared" si="23"/>
        <v>171</v>
      </c>
      <c r="B175" s="47">
        <f t="shared" si="22"/>
        <v>0.05</v>
      </c>
      <c r="C175" s="47">
        <f t="shared" si="16"/>
        <v>0</v>
      </c>
      <c r="D175" s="306">
        <v>1</v>
      </c>
      <c r="E175" s="306">
        <v>1</v>
      </c>
      <c r="F175" s="306">
        <v>1</v>
      </c>
      <c r="G175" s="45">
        <f t="shared" si="17"/>
        <v>0.99999999999999989</v>
      </c>
      <c r="H175" s="45">
        <f t="shared" si="18"/>
        <v>0.99749999999999994</v>
      </c>
      <c r="I175" s="56">
        <f t="shared" si="19"/>
        <v>0.90249999999999997</v>
      </c>
      <c r="J175" s="56">
        <f t="shared" si="20"/>
        <v>9.5000000000000001E-2</v>
      </c>
      <c r="K175" s="56">
        <f t="shared" si="21"/>
        <v>2.5000000000000005E-3</v>
      </c>
      <c r="L175" s="7"/>
    </row>
    <row r="176" spans="1:12" x14ac:dyDescent="0.45">
      <c r="A176">
        <f t="shared" si="23"/>
        <v>172</v>
      </c>
      <c r="B176" s="47">
        <f t="shared" si="22"/>
        <v>0.05</v>
      </c>
      <c r="C176" s="47">
        <f t="shared" si="16"/>
        <v>0</v>
      </c>
      <c r="D176" s="306">
        <v>1</v>
      </c>
      <c r="E176" s="306">
        <v>1</v>
      </c>
      <c r="F176" s="306">
        <v>1</v>
      </c>
      <c r="G176" s="45">
        <f t="shared" si="17"/>
        <v>0.99999999999999989</v>
      </c>
      <c r="H176" s="45">
        <f t="shared" si="18"/>
        <v>0.99749999999999994</v>
      </c>
      <c r="I176" s="56">
        <f t="shared" si="19"/>
        <v>0.90249999999999997</v>
      </c>
      <c r="J176" s="56">
        <f t="shared" si="20"/>
        <v>9.5000000000000001E-2</v>
      </c>
      <c r="K176" s="56">
        <f t="shared" si="21"/>
        <v>2.5000000000000005E-3</v>
      </c>
      <c r="L176" s="7"/>
    </row>
    <row r="177" spans="1:12" x14ac:dyDescent="0.45">
      <c r="A177">
        <f t="shared" si="23"/>
        <v>173</v>
      </c>
      <c r="B177" s="47">
        <f t="shared" si="22"/>
        <v>0.05</v>
      </c>
      <c r="C177" s="47">
        <f t="shared" si="16"/>
        <v>0</v>
      </c>
      <c r="D177" s="306">
        <v>1</v>
      </c>
      <c r="E177" s="306">
        <v>1</v>
      </c>
      <c r="F177" s="306">
        <v>1</v>
      </c>
      <c r="G177" s="45">
        <f t="shared" si="17"/>
        <v>0.99999999999999989</v>
      </c>
      <c r="H177" s="45">
        <f t="shared" si="18"/>
        <v>0.99749999999999994</v>
      </c>
      <c r="I177" s="56">
        <f t="shared" si="19"/>
        <v>0.90249999999999997</v>
      </c>
      <c r="J177" s="56">
        <f t="shared" si="20"/>
        <v>9.5000000000000001E-2</v>
      </c>
      <c r="K177" s="56">
        <f t="shared" si="21"/>
        <v>2.5000000000000005E-3</v>
      </c>
      <c r="L177" s="7"/>
    </row>
    <row r="178" spans="1:12" x14ac:dyDescent="0.45">
      <c r="A178">
        <f t="shared" si="23"/>
        <v>174</v>
      </c>
      <c r="B178" s="47">
        <f t="shared" si="22"/>
        <v>0.05</v>
      </c>
      <c r="C178" s="47">
        <f t="shared" si="16"/>
        <v>0</v>
      </c>
      <c r="D178" s="306">
        <v>1</v>
      </c>
      <c r="E178" s="306">
        <v>1</v>
      </c>
      <c r="F178" s="306">
        <v>1</v>
      </c>
      <c r="G178" s="45">
        <f t="shared" si="17"/>
        <v>0.99999999999999989</v>
      </c>
      <c r="H178" s="45">
        <f t="shared" si="18"/>
        <v>0.99749999999999994</v>
      </c>
      <c r="I178" s="56">
        <f t="shared" si="19"/>
        <v>0.90249999999999997</v>
      </c>
      <c r="J178" s="56">
        <f t="shared" si="20"/>
        <v>9.5000000000000001E-2</v>
      </c>
      <c r="K178" s="56">
        <f t="shared" si="21"/>
        <v>2.5000000000000005E-3</v>
      </c>
      <c r="L178" s="7"/>
    </row>
    <row r="179" spans="1:12" x14ac:dyDescent="0.45">
      <c r="A179">
        <f t="shared" si="23"/>
        <v>175</v>
      </c>
      <c r="B179" s="47">
        <f t="shared" si="22"/>
        <v>0.05</v>
      </c>
      <c r="C179" s="47">
        <f t="shared" si="16"/>
        <v>0</v>
      </c>
      <c r="D179" s="306">
        <v>1</v>
      </c>
      <c r="E179" s="306">
        <v>1</v>
      </c>
      <c r="F179" s="306">
        <v>1</v>
      </c>
      <c r="G179" s="45">
        <f t="shared" si="17"/>
        <v>0.99999999999999989</v>
      </c>
      <c r="H179" s="45">
        <f t="shared" si="18"/>
        <v>0.99749999999999994</v>
      </c>
      <c r="I179" s="56">
        <f t="shared" si="19"/>
        <v>0.90249999999999997</v>
      </c>
      <c r="J179" s="56">
        <f t="shared" si="20"/>
        <v>9.5000000000000001E-2</v>
      </c>
      <c r="K179" s="56">
        <f t="shared" si="21"/>
        <v>2.5000000000000005E-3</v>
      </c>
      <c r="L179" s="7"/>
    </row>
    <row r="180" spans="1:12" x14ac:dyDescent="0.45">
      <c r="A180">
        <f t="shared" si="23"/>
        <v>176</v>
      </c>
      <c r="B180" s="47">
        <f t="shared" si="22"/>
        <v>0.05</v>
      </c>
      <c r="C180" s="47">
        <f t="shared" si="16"/>
        <v>0</v>
      </c>
      <c r="D180" s="306">
        <v>1</v>
      </c>
      <c r="E180" s="306">
        <v>1</v>
      </c>
      <c r="F180" s="306">
        <v>1</v>
      </c>
      <c r="G180" s="45">
        <f t="shared" si="17"/>
        <v>0.99999999999999989</v>
      </c>
      <c r="H180" s="45">
        <f t="shared" si="18"/>
        <v>0.99749999999999994</v>
      </c>
      <c r="I180" s="56">
        <f t="shared" si="19"/>
        <v>0.90249999999999997</v>
      </c>
      <c r="J180" s="56">
        <f t="shared" si="20"/>
        <v>9.5000000000000001E-2</v>
      </c>
      <c r="K180" s="56">
        <f t="shared" si="21"/>
        <v>2.5000000000000005E-3</v>
      </c>
      <c r="L180" s="7"/>
    </row>
    <row r="181" spans="1:12" x14ac:dyDescent="0.45">
      <c r="A181">
        <f t="shared" si="23"/>
        <v>177</v>
      </c>
      <c r="B181" s="47">
        <f t="shared" si="22"/>
        <v>0.05</v>
      </c>
      <c r="C181" s="47">
        <f t="shared" si="16"/>
        <v>0</v>
      </c>
      <c r="D181" s="306">
        <v>1</v>
      </c>
      <c r="E181" s="306">
        <v>1</v>
      </c>
      <c r="F181" s="306">
        <v>1</v>
      </c>
      <c r="G181" s="45">
        <f t="shared" si="17"/>
        <v>0.99999999999999989</v>
      </c>
      <c r="H181" s="45">
        <f t="shared" si="18"/>
        <v>0.99749999999999994</v>
      </c>
      <c r="I181" s="56">
        <f t="shared" si="19"/>
        <v>0.90249999999999997</v>
      </c>
      <c r="J181" s="56">
        <f t="shared" si="20"/>
        <v>9.5000000000000001E-2</v>
      </c>
      <c r="K181" s="56">
        <f t="shared" si="21"/>
        <v>2.5000000000000005E-3</v>
      </c>
      <c r="L181" s="7"/>
    </row>
    <row r="182" spans="1:12" x14ac:dyDescent="0.45">
      <c r="A182">
        <f t="shared" si="23"/>
        <v>178</v>
      </c>
      <c r="B182" s="47">
        <f t="shared" si="22"/>
        <v>0.05</v>
      </c>
      <c r="C182" s="47">
        <f t="shared" si="16"/>
        <v>0</v>
      </c>
      <c r="D182" s="306">
        <v>1</v>
      </c>
      <c r="E182" s="306">
        <v>1</v>
      </c>
      <c r="F182" s="306">
        <v>1</v>
      </c>
      <c r="G182" s="45">
        <f t="shared" si="17"/>
        <v>0.99999999999999989</v>
      </c>
      <c r="H182" s="45">
        <f t="shared" si="18"/>
        <v>0.99749999999999994</v>
      </c>
      <c r="I182" s="56">
        <f t="shared" si="19"/>
        <v>0.90249999999999997</v>
      </c>
      <c r="J182" s="56">
        <f t="shared" si="20"/>
        <v>9.5000000000000001E-2</v>
      </c>
      <c r="K182" s="56">
        <f t="shared" si="21"/>
        <v>2.5000000000000005E-3</v>
      </c>
      <c r="L182" s="7"/>
    </row>
    <row r="183" spans="1:12" x14ac:dyDescent="0.45">
      <c r="A183">
        <f t="shared" si="23"/>
        <v>179</v>
      </c>
      <c r="B183" s="47">
        <f t="shared" si="22"/>
        <v>0.05</v>
      </c>
      <c r="C183" s="47">
        <f t="shared" si="16"/>
        <v>0</v>
      </c>
      <c r="D183" s="306">
        <v>1</v>
      </c>
      <c r="E183" s="306">
        <v>1</v>
      </c>
      <c r="F183" s="306">
        <v>1</v>
      </c>
      <c r="G183" s="45">
        <f t="shared" si="17"/>
        <v>0.99999999999999989</v>
      </c>
      <c r="H183" s="45">
        <f t="shared" si="18"/>
        <v>0.99749999999999994</v>
      </c>
      <c r="I183" s="56">
        <f t="shared" si="19"/>
        <v>0.90249999999999997</v>
      </c>
      <c r="J183" s="56">
        <f t="shared" si="20"/>
        <v>9.5000000000000001E-2</v>
      </c>
      <c r="K183" s="56">
        <f t="shared" si="21"/>
        <v>2.5000000000000005E-3</v>
      </c>
      <c r="L183" s="7"/>
    </row>
    <row r="184" spans="1:12" x14ac:dyDescent="0.45">
      <c r="A184">
        <f t="shared" si="23"/>
        <v>180</v>
      </c>
      <c r="B184" s="47">
        <f t="shared" si="22"/>
        <v>0.05</v>
      </c>
      <c r="C184" s="47">
        <f t="shared" si="16"/>
        <v>0</v>
      </c>
      <c r="D184" s="306">
        <v>1</v>
      </c>
      <c r="E184" s="306">
        <v>1</v>
      </c>
      <c r="F184" s="306">
        <v>1</v>
      </c>
      <c r="G184" s="45">
        <f t="shared" si="17"/>
        <v>0.99999999999999989</v>
      </c>
      <c r="H184" s="45">
        <f t="shared" si="18"/>
        <v>0.99749999999999994</v>
      </c>
      <c r="I184" s="56">
        <f t="shared" si="19"/>
        <v>0.90249999999999997</v>
      </c>
      <c r="J184" s="56">
        <f t="shared" si="20"/>
        <v>9.5000000000000001E-2</v>
      </c>
      <c r="K184" s="56">
        <f t="shared" si="21"/>
        <v>2.5000000000000005E-3</v>
      </c>
      <c r="L184" s="7"/>
    </row>
    <row r="185" spans="1:12" x14ac:dyDescent="0.45">
      <c r="A185">
        <f t="shared" si="23"/>
        <v>181</v>
      </c>
      <c r="B185" s="47">
        <f t="shared" si="22"/>
        <v>0.05</v>
      </c>
      <c r="C185" s="47">
        <f t="shared" si="16"/>
        <v>0</v>
      </c>
      <c r="D185" s="306">
        <v>1</v>
      </c>
      <c r="E185" s="306">
        <v>1</v>
      </c>
      <c r="F185" s="306">
        <v>1</v>
      </c>
      <c r="G185" s="45">
        <f t="shared" si="17"/>
        <v>0.99999999999999989</v>
      </c>
      <c r="H185" s="45">
        <f t="shared" si="18"/>
        <v>0.99749999999999994</v>
      </c>
      <c r="I185" s="56">
        <f t="shared" si="19"/>
        <v>0.90249999999999997</v>
      </c>
      <c r="J185" s="56">
        <f t="shared" si="20"/>
        <v>9.5000000000000001E-2</v>
      </c>
      <c r="K185" s="56">
        <f t="shared" si="21"/>
        <v>2.5000000000000005E-3</v>
      </c>
      <c r="L185" s="7"/>
    </row>
    <row r="186" spans="1:12" x14ac:dyDescent="0.45">
      <c r="A186">
        <f t="shared" si="23"/>
        <v>182</v>
      </c>
      <c r="B186" s="47">
        <f t="shared" si="22"/>
        <v>0.05</v>
      </c>
      <c r="C186" s="47">
        <f t="shared" si="16"/>
        <v>0</v>
      </c>
      <c r="D186" s="306">
        <v>1</v>
      </c>
      <c r="E186" s="306">
        <v>1</v>
      </c>
      <c r="F186" s="306">
        <v>1</v>
      </c>
      <c r="G186" s="45">
        <f t="shared" si="17"/>
        <v>0.99999999999999989</v>
      </c>
      <c r="H186" s="45">
        <f t="shared" si="18"/>
        <v>0.99749999999999994</v>
      </c>
      <c r="I186" s="56">
        <f t="shared" si="19"/>
        <v>0.90249999999999997</v>
      </c>
      <c r="J186" s="56">
        <f t="shared" si="20"/>
        <v>9.5000000000000001E-2</v>
      </c>
      <c r="K186" s="56">
        <f t="shared" si="21"/>
        <v>2.5000000000000005E-3</v>
      </c>
      <c r="L186" s="7"/>
    </row>
    <row r="187" spans="1:12" x14ac:dyDescent="0.45">
      <c r="A187">
        <f t="shared" si="23"/>
        <v>183</v>
      </c>
      <c r="B187" s="47">
        <f t="shared" si="22"/>
        <v>0.05</v>
      </c>
      <c r="C187" s="47">
        <f t="shared" si="16"/>
        <v>0</v>
      </c>
      <c r="D187" s="306">
        <v>1</v>
      </c>
      <c r="E187" s="306">
        <v>1</v>
      </c>
      <c r="F187" s="306">
        <v>1</v>
      </c>
      <c r="G187" s="45">
        <f t="shared" si="17"/>
        <v>0.99999999999999989</v>
      </c>
      <c r="H187" s="45">
        <f t="shared" si="18"/>
        <v>0.99749999999999994</v>
      </c>
      <c r="I187" s="56">
        <f t="shared" si="19"/>
        <v>0.90249999999999997</v>
      </c>
      <c r="J187" s="56">
        <f t="shared" si="20"/>
        <v>9.5000000000000001E-2</v>
      </c>
      <c r="K187" s="56">
        <f t="shared" si="21"/>
        <v>2.5000000000000005E-3</v>
      </c>
      <c r="L187" s="7"/>
    </row>
    <row r="188" spans="1:12" x14ac:dyDescent="0.45">
      <c r="A188">
        <f t="shared" si="23"/>
        <v>184</v>
      </c>
      <c r="B188" s="47">
        <f t="shared" si="22"/>
        <v>0.05</v>
      </c>
      <c r="C188" s="47">
        <f t="shared" si="16"/>
        <v>0</v>
      </c>
      <c r="D188" s="306">
        <v>1</v>
      </c>
      <c r="E188" s="306">
        <v>1</v>
      </c>
      <c r="F188" s="306">
        <v>1</v>
      </c>
      <c r="G188" s="45">
        <f t="shared" si="17"/>
        <v>0.99999999999999989</v>
      </c>
      <c r="H188" s="45">
        <f t="shared" si="18"/>
        <v>0.99749999999999994</v>
      </c>
      <c r="I188" s="56">
        <f t="shared" si="19"/>
        <v>0.90249999999999997</v>
      </c>
      <c r="J188" s="56">
        <f t="shared" si="20"/>
        <v>9.5000000000000001E-2</v>
      </c>
      <c r="K188" s="56">
        <f t="shared" si="21"/>
        <v>2.5000000000000005E-3</v>
      </c>
      <c r="L188" s="7"/>
    </row>
    <row r="189" spans="1:12" x14ac:dyDescent="0.45">
      <c r="A189">
        <f t="shared" si="23"/>
        <v>185</v>
      </c>
      <c r="B189" s="47">
        <f t="shared" si="22"/>
        <v>0.05</v>
      </c>
      <c r="C189" s="47">
        <f t="shared" si="16"/>
        <v>0</v>
      </c>
      <c r="D189" s="306">
        <v>1</v>
      </c>
      <c r="E189" s="306">
        <v>1</v>
      </c>
      <c r="F189" s="306">
        <v>1</v>
      </c>
      <c r="G189" s="45">
        <f t="shared" si="17"/>
        <v>0.99999999999999989</v>
      </c>
      <c r="H189" s="45">
        <f t="shared" si="18"/>
        <v>0.99749999999999994</v>
      </c>
      <c r="I189" s="56">
        <f t="shared" si="19"/>
        <v>0.90249999999999997</v>
      </c>
      <c r="J189" s="56">
        <f t="shared" si="20"/>
        <v>9.5000000000000001E-2</v>
      </c>
      <c r="K189" s="56">
        <f t="shared" si="21"/>
        <v>2.5000000000000005E-3</v>
      </c>
      <c r="L189" s="7"/>
    </row>
    <row r="190" spans="1:12" x14ac:dyDescent="0.45">
      <c r="A190">
        <f t="shared" si="23"/>
        <v>186</v>
      </c>
      <c r="B190" s="47">
        <f t="shared" si="22"/>
        <v>0.05</v>
      </c>
      <c r="C190" s="47">
        <f t="shared" si="16"/>
        <v>0</v>
      </c>
      <c r="D190" s="306">
        <v>1</v>
      </c>
      <c r="E190" s="306">
        <v>1</v>
      </c>
      <c r="F190" s="306">
        <v>1</v>
      </c>
      <c r="G190" s="45">
        <f t="shared" si="17"/>
        <v>0.99999999999999989</v>
      </c>
      <c r="H190" s="45">
        <f t="shared" si="18"/>
        <v>0.99749999999999994</v>
      </c>
      <c r="I190" s="56">
        <f t="shared" si="19"/>
        <v>0.90249999999999997</v>
      </c>
      <c r="J190" s="56">
        <f t="shared" si="20"/>
        <v>9.5000000000000001E-2</v>
      </c>
      <c r="K190" s="56">
        <f t="shared" si="21"/>
        <v>2.5000000000000005E-3</v>
      </c>
      <c r="L190" s="7"/>
    </row>
    <row r="191" spans="1:12" x14ac:dyDescent="0.45">
      <c r="A191">
        <f t="shared" si="23"/>
        <v>187</v>
      </c>
      <c r="B191" s="47">
        <f t="shared" si="22"/>
        <v>0.05</v>
      </c>
      <c r="C191" s="47">
        <f t="shared" si="16"/>
        <v>0</v>
      </c>
      <c r="D191" s="306">
        <v>1</v>
      </c>
      <c r="E191" s="306">
        <v>1</v>
      </c>
      <c r="F191" s="306">
        <v>1</v>
      </c>
      <c r="G191" s="45">
        <f t="shared" si="17"/>
        <v>0.99999999999999989</v>
      </c>
      <c r="H191" s="45">
        <f t="shared" si="18"/>
        <v>0.99749999999999994</v>
      </c>
      <c r="I191" s="56">
        <f t="shared" si="19"/>
        <v>0.90249999999999997</v>
      </c>
      <c r="J191" s="56">
        <f t="shared" si="20"/>
        <v>9.5000000000000001E-2</v>
      </c>
      <c r="K191" s="56">
        <f t="shared" si="21"/>
        <v>2.5000000000000005E-3</v>
      </c>
      <c r="L191" s="7"/>
    </row>
    <row r="192" spans="1:12" x14ac:dyDescent="0.45">
      <c r="A192">
        <f t="shared" si="23"/>
        <v>188</v>
      </c>
      <c r="B192" s="47">
        <f t="shared" si="22"/>
        <v>0.05</v>
      </c>
      <c r="C192" s="47">
        <f t="shared" si="16"/>
        <v>0</v>
      </c>
      <c r="D192" s="306">
        <v>1</v>
      </c>
      <c r="E192" s="306">
        <v>1</v>
      </c>
      <c r="F192" s="306">
        <v>1</v>
      </c>
      <c r="G192" s="45">
        <f t="shared" si="17"/>
        <v>0.99999999999999989</v>
      </c>
      <c r="H192" s="45">
        <f t="shared" si="18"/>
        <v>0.99749999999999994</v>
      </c>
      <c r="I192" s="56">
        <f t="shared" si="19"/>
        <v>0.90249999999999997</v>
      </c>
      <c r="J192" s="56">
        <f t="shared" si="20"/>
        <v>9.5000000000000001E-2</v>
      </c>
      <c r="K192" s="56">
        <f t="shared" si="21"/>
        <v>2.5000000000000005E-3</v>
      </c>
      <c r="L192" s="7"/>
    </row>
    <row r="193" spans="1:12" x14ac:dyDescent="0.45">
      <c r="A193">
        <f t="shared" si="23"/>
        <v>189</v>
      </c>
      <c r="B193" s="47">
        <f t="shared" si="22"/>
        <v>0.05</v>
      </c>
      <c r="C193" s="47">
        <f t="shared" si="16"/>
        <v>0</v>
      </c>
      <c r="D193" s="306">
        <v>1</v>
      </c>
      <c r="E193" s="306">
        <v>1</v>
      </c>
      <c r="F193" s="306">
        <v>1</v>
      </c>
      <c r="G193" s="45">
        <f t="shared" si="17"/>
        <v>0.99999999999999989</v>
      </c>
      <c r="H193" s="45">
        <f t="shared" si="18"/>
        <v>0.99749999999999994</v>
      </c>
      <c r="I193" s="56">
        <f t="shared" si="19"/>
        <v>0.90249999999999997</v>
      </c>
      <c r="J193" s="56">
        <f t="shared" si="20"/>
        <v>9.5000000000000001E-2</v>
      </c>
      <c r="K193" s="56">
        <f t="shared" si="21"/>
        <v>2.5000000000000005E-3</v>
      </c>
      <c r="L193" s="7"/>
    </row>
    <row r="194" spans="1:12" x14ac:dyDescent="0.45">
      <c r="A194">
        <f t="shared" si="23"/>
        <v>190</v>
      </c>
      <c r="B194" s="47">
        <f t="shared" si="22"/>
        <v>0.05</v>
      </c>
      <c r="C194" s="47">
        <f t="shared" si="16"/>
        <v>0</v>
      </c>
      <c r="D194" s="306">
        <v>1</v>
      </c>
      <c r="E194" s="306">
        <v>1</v>
      </c>
      <c r="F194" s="306">
        <v>1</v>
      </c>
      <c r="G194" s="45">
        <f t="shared" si="17"/>
        <v>0.99999999999999989</v>
      </c>
      <c r="H194" s="45">
        <f t="shared" si="18"/>
        <v>0.99749999999999994</v>
      </c>
      <c r="I194" s="56">
        <f t="shared" si="19"/>
        <v>0.90249999999999997</v>
      </c>
      <c r="J194" s="56">
        <f t="shared" si="20"/>
        <v>9.5000000000000001E-2</v>
      </c>
      <c r="K194" s="56">
        <f t="shared" si="21"/>
        <v>2.5000000000000005E-3</v>
      </c>
      <c r="L194" s="7"/>
    </row>
    <row r="195" spans="1:12" x14ac:dyDescent="0.45">
      <c r="A195">
        <f t="shared" si="23"/>
        <v>191</v>
      </c>
      <c r="B195" s="47">
        <f t="shared" si="22"/>
        <v>0.05</v>
      </c>
      <c r="C195" s="47">
        <f t="shared" si="16"/>
        <v>0</v>
      </c>
      <c r="D195" s="306">
        <v>1</v>
      </c>
      <c r="E195" s="306">
        <v>1</v>
      </c>
      <c r="F195" s="306">
        <v>1</v>
      </c>
      <c r="G195" s="45">
        <f t="shared" si="17"/>
        <v>0.99999999999999989</v>
      </c>
      <c r="H195" s="45">
        <f t="shared" si="18"/>
        <v>0.99749999999999994</v>
      </c>
      <c r="I195" s="56">
        <f t="shared" si="19"/>
        <v>0.90249999999999997</v>
      </c>
      <c r="J195" s="56">
        <f t="shared" si="20"/>
        <v>9.5000000000000001E-2</v>
      </c>
      <c r="K195" s="56">
        <f t="shared" si="21"/>
        <v>2.5000000000000005E-3</v>
      </c>
      <c r="L195" s="7"/>
    </row>
    <row r="196" spans="1:12" x14ac:dyDescent="0.45">
      <c r="A196">
        <f t="shared" si="23"/>
        <v>192</v>
      </c>
      <c r="B196" s="47">
        <f t="shared" si="22"/>
        <v>0.05</v>
      </c>
      <c r="C196" s="47">
        <f t="shared" si="16"/>
        <v>0</v>
      </c>
      <c r="D196" s="306">
        <v>1</v>
      </c>
      <c r="E196" s="306">
        <v>1</v>
      </c>
      <c r="F196" s="306">
        <v>1</v>
      </c>
      <c r="G196" s="45">
        <f t="shared" si="17"/>
        <v>0.99999999999999989</v>
      </c>
      <c r="H196" s="45">
        <f t="shared" si="18"/>
        <v>0.99749999999999994</v>
      </c>
      <c r="I196" s="56">
        <f t="shared" si="19"/>
        <v>0.90249999999999997</v>
      </c>
      <c r="J196" s="56">
        <f t="shared" si="20"/>
        <v>9.5000000000000001E-2</v>
      </c>
      <c r="K196" s="56">
        <f t="shared" si="21"/>
        <v>2.5000000000000005E-3</v>
      </c>
      <c r="L196" s="7"/>
    </row>
    <row r="197" spans="1:12" x14ac:dyDescent="0.45">
      <c r="A197">
        <f t="shared" si="23"/>
        <v>193</v>
      </c>
      <c r="B197" s="47">
        <f t="shared" si="22"/>
        <v>0.05</v>
      </c>
      <c r="C197" s="47">
        <f t="shared" ref="C197:C260" si="24">((1-B197)*B197) * ( (B197*(F197 - E197) + (1-B197)*(E197 - D197) )) / G197</f>
        <v>0</v>
      </c>
      <c r="D197" s="306">
        <v>1</v>
      </c>
      <c r="E197" s="306">
        <v>1</v>
      </c>
      <c r="F197" s="306">
        <v>1</v>
      </c>
      <c r="G197" s="45">
        <f t="shared" ref="G197:G254" si="25">(((1-B196)^2)*D197) + (2*(1-B196)*(B196)*E197) + ((B196^2)*F197)</f>
        <v>0.99999999999999989</v>
      </c>
      <c r="H197" s="45">
        <f t="shared" ref="H197:H254" si="26">(1-B197)^2 + 2*B197*(1-B197)</f>
        <v>0.99749999999999994</v>
      </c>
      <c r="I197" s="56">
        <f t="shared" ref="I197:I204" si="27">(1-B197)^2</f>
        <v>0.90249999999999997</v>
      </c>
      <c r="J197" s="56">
        <f t="shared" ref="J197:J204" si="28">2*B197*(1-B197)</f>
        <v>9.5000000000000001E-2</v>
      </c>
      <c r="K197" s="56">
        <f t="shared" ref="K197:K204" si="29">B197^2</f>
        <v>2.5000000000000005E-3</v>
      </c>
      <c r="L197" s="7"/>
    </row>
    <row r="198" spans="1:12" x14ac:dyDescent="0.45">
      <c r="A198">
        <f t="shared" si="23"/>
        <v>194</v>
      </c>
      <c r="B198" s="47">
        <f t="shared" ref="B198:B261" si="30">B197 + C197</f>
        <v>0.05</v>
      </c>
      <c r="C198" s="47">
        <f t="shared" si="24"/>
        <v>0</v>
      </c>
      <c r="D198" s="306">
        <v>1</v>
      </c>
      <c r="E198" s="306">
        <v>1</v>
      </c>
      <c r="F198" s="306">
        <v>1</v>
      </c>
      <c r="G198" s="45">
        <f t="shared" si="25"/>
        <v>0.99999999999999989</v>
      </c>
      <c r="H198" s="45">
        <f t="shared" si="26"/>
        <v>0.99749999999999994</v>
      </c>
      <c r="I198" s="56">
        <f t="shared" si="27"/>
        <v>0.90249999999999997</v>
      </c>
      <c r="J198" s="56">
        <f t="shared" si="28"/>
        <v>9.5000000000000001E-2</v>
      </c>
      <c r="K198" s="56">
        <f t="shared" si="29"/>
        <v>2.5000000000000005E-3</v>
      </c>
      <c r="L198" s="7"/>
    </row>
    <row r="199" spans="1:12" x14ac:dyDescent="0.45">
      <c r="A199">
        <f t="shared" ref="A199:A254" si="31">A198+1</f>
        <v>195</v>
      </c>
      <c r="B199" s="47">
        <f t="shared" si="30"/>
        <v>0.05</v>
      </c>
      <c r="C199" s="47">
        <f t="shared" si="24"/>
        <v>0</v>
      </c>
      <c r="D199" s="306">
        <v>1</v>
      </c>
      <c r="E199" s="306">
        <v>1</v>
      </c>
      <c r="F199" s="306">
        <v>1</v>
      </c>
      <c r="G199" s="45">
        <f t="shared" si="25"/>
        <v>0.99999999999999989</v>
      </c>
      <c r="H199" s="45">
        <f t="shared" si="26"/>
        <v>0.99749999999999994</v>
      </c>
      <c r="I199" s="56">
        <f t="shared" si="27"/>
        <v>0.90249999999999997</v>
      </c>
      <c r="J199" s="56">
        <f t="shared" si="28"/>
        <v>9.5000000000000001E-2</v>
      </c>
      <c r="K199" s="56">
        <f t="shared" si="29"/>
        <v>2.5000000000000005E-3</v>
      </c>
      <c r="L199" s="7"/>
    </row>
    <row r="200" spans="1:12" x14ac:dyDescent="0.45">
      <c r="A200">
        <f t="shared" si="31"/>
        <v>196</v>
      </c>
      <c r="B200" s="47">
        <f t="shared" si="30"/>
        <v>0.05</v>
      </c>
      <c r="C200" s="47">
        <f t="shared" si="24"/>
        <v>0</v>
      </c>
      <c r="D200" s="306">
        <v>1</v>
      </c>
      <c r="E200" s="306">
        <v>1</v>
      </c>
      <c r="F200" s="306">
        <v>1</v>
      </c>
      <c r="G200" s="45">
        <f t="shared" si="25"/>
        <v>0.99999999999999989</v>
      </c>
      <c r="H200" s="45">
        <f t="shared" si="26"/>
        <v>0.99749999999999994</v>
      </c>
      <c r="I200" s="56">
        <f t="shared" si="27"/>
        <v>0.90249999999999997</v>
      </c>
      <c r="J200" s="56">
        <f t="shared" si="28"/>
        <v>9.5000000000000001E-2</v>
      </c>
      <c r="K200" s="56">
        <f t="shared" si="29"/>
        <v>2.5000000000000005E-3</v>
      </c>
    </row>
    <row r="201" spans="1:12" x14ac:dyDescent="0.45">
      <c r="A201">
        <f t="shared" si="31"/>
        <v>197</v>
      </c>
      <c r="B201" s="47">
        <f t="shared" si="30"/>
        <v>0.05</v>
      </c>
      <c r="C201" s="47">
        <f t="shared" si="24"/>
        <v>0</v>
      </c>
      <c r="D201" s="306">
        <v>1</v>
      </c>
      <c r="E201" s="306">
        <v>1</v>
      </c>
      <c r="F201" s="306">
        <v>1</v>
      </c>
      <c r="G201" s="45">
        <f t="shared" si="25"/>
        <v>0.99999999999999989</v>
      </c>
      <c r="H201" s="45">
        <f t="shared" si="26"/>
        <v>0.99749999999999994</v>
      </c>
      <c r="I201" s="56">
        <f t="shared" si="27"/>
        <v>0.90249999999999997</v>
      </c>
      <c r="J201" s="56">
        <f t="shared" si="28"/>
        <v>9.5000000000000001E-2</v>
      </c>
      <c r="K201" s="56">
        <f t="shared" si="29"/>
        <v>2.5000000000000005E-3</v>
      </c>
    </row>
    <row r="202" spans="1:12" x14ac:dyDescent="0.45">
      <c r="A202">
        <f t="shared" si="31"/>
        <v>198</v>
      </c>
      <c r="B202" s="47">
        <f t="shared" si="30"/>
        <v>0.05</v>
      </c>
      <c r="C202" s="47">
        <f t="shared" si="24"/>
        <v>0</v>
      </c>
      <c r="D202" s="306">
        <v>1</v>
      </c>
      <c r="E202" s="306">
        <v>1</v>
      </c>
      <c r="F202" s="306">
        <v>1</v>
      </c>
      <c r="G202" s="45">
        <f t="shared" si="25"/>
        <v>0.99999999999999989</v>
      </c>
      <c r="H202" s="45">
        <f t="shared" si="26"/>
        <v>0.99749999999999994</v>
      </c>
      <c r="I202" s="56">
        <f t="shared" si="27"/>
        <v>0.90249999999999997</v>
      </c>
      <c r="J202" s="56">
        <f t="shared" si="28"/>
        <v>9.5000000000000001E-2</v>
      </c>
      <c r="K202" s="56">
        <f t="shared" si="29"/>
        <v>2.5000000000000005E-3</v>
      </c>
    </row>
    <row r="203" spans="1:12" x14ac:dyDescent="0.45">
      <c r="A203">
        <f t="shared" si="31"/>
        <v>199</v>
      </c>
      <c r="B203" s="47">
        <f t="shared" si="30"/>
        <v>0.05</v>
      </c>
      <c r="C203" s="47">
        <f t="shared" si="24"/>
        <v>0</v>
      </c>
      <c r="D203" s="306">
        <v>1</v>
      </c>
      <c r="E203" s="306">
        <v>1</v>
      </c>
      <c r="F203" s="306">
        <v>1</v>
      </c>
      <c r="G203" s="45">
        <f t="shared" si="25"/>
        <v>0.99999999999999989</v>
      </c>
      <c r="H203" s="45">
        <f t="shared" si="26"/>
        <v>0.99749999999999994</v>
      </c>
      <c r="I203" s="56">
        <f t="shared" si="27"/>
        <v>0.90249999999999997</v>
      </c>
      <c r="J203" s="56">
        <f t="shared" si="28"/>
        <v>9.5000000000000001E-2</v>
      </c>
      <c r="K203" s="56">
        <f t="shared" si="29"/>
        <v>2.5000000000000005E-3</v>
      </c>
    </row>
    <row r="204" spans="1:12" x14ac:dyDescent="0.45">
      <c r="A204">
        <f t="shared" si="31"/>
        <v>200</v>
      </c>
      <c r="B204" s="47">
        <f t="shared" si="30"/>
        <v>0.05</v>
      </c>
      <c r="C204" s="47">
        <f t="shared" si="24"/>
        <v>0</v>
      </c>
      <c r="D204" s="306">
        <v>1</v>
      </c>
      <c r="E204" s="306">
        <v>1</v>
      </c>
      <c r="F204" s="306">
        <v>1</v>
      </c>
      <c r="G204" s="45">
        <f t="shared" si="25"/>
        <v>0.99999999999999989</v>
      </c>
      <c r="H204" s="45">
        <f t="shared" si="26"/>
        <v>0.99749999999999994</v>
      </c>
      <c r="I204" s="56">
        <f t="shared" si="27"/>
        <v>0.90249999999999997</v>
      </c>
      <c r="J204" s="56">
        <f t="shared" si="28"/>
        <v>9.5000000000000001E-2</v>
      </c>
      <c r="K204" s="56">
        <f t="shared" si="29"/>
        <v>2.5000000000000005E-3</v>
      </c>
    </row>
    <row r="205" spans="1:12" x14ac:dyDescent="0.45">
      <c r="A205">
        <f t="shared" si="31"/>
        <v>201</v>
      </c>
      <c r="B205" s="47">
        <f t="shared" si="30"/>
        <v>0.05</v>
      </c>
      <c r="C205" s="47">
        <f t="shared" si="24"/>
        <v>0</v>
      </c>
      <c r="D205" s="306">
        <v>1</v>
      </c>
      <c r="E205" s="306">
        <v>1</v>
      </c>
      <c r="F205" s="306">
        <v>1</v>
      </c>
      <c r="G205" s="45">
        <f t="shared" si="25"/>
        <v>0.99999999999999989</v>
      </c>
      <c r="H205" s="45">
        <f t="shared" si="26"/>
        <v>0.99749999999999994</v>
      </c>
    </row>
    <row r="206" spans="1:12" x14ac:dyDescent="0.45">
      <c r="A206">
        <f t="shared" si="31"/>
        <v>202</v>
      </c>
      <c r="B206" s="47">
        <f t="shared" si="30"/>
        <v>0.05</v>
      </c>
      <c r="C206" s="47">
        <f t="shared" si="24"/>
        <v>0</v>
      </c>
      <c r="D206" s="306">
        <v>1</v>
      </c>
      <c r="E206" s="306">
        <v>1</v>
      </c>
      <c r="F206" s="306">
        <v>1</v>
      </c>
      <c r="G206" s="45">
        <f t="shared" si="25"/>
        <v>0.99999999999999989</v>
      </c>
      <c r="H206" s="45">
        <f t="shared" si="26"/>
        <v>0.99749999999999994</v>
      </c>
    </row>
    <row r="207" spans="1:12" x14ac:dyDescent="0.45">
      <c r="A207">
        <f t="shared" si="31"/>
        <v>203</v>
      </c>
      <c r="B207" s="47">
        <f t="shared" si="30"/>
        <v>0.05</v>
      </c>
      <c r="C207" s="47">
        <f t="shared" si="24"/>
        <v>0</v>
      </c>
      <c r="D207" s="306">
        <v>1</v>
      </c>
      <c r="E207" s="306">
        <v>1</v>
      </c>
      <c r="F207" s="306">
        <v>1</v>
      </c>
      <c r="G207" s="45">
        <f t="shared" si="25"/>
        <v>0.99999999999999989</v>
      </c>
      <c r="H207" s="45">
        <f t="shared" si="26"/>
        <v>0.99749999999999994</v>
      </c>
    </row>
    <row r="208" spans="1:12" x14ac:dyDescent="0.45">
      <c r="A208">
        <f t="shared" si="31"/>
        <v>204</v>
      </c>
      <c r="B208" s="47">
        <f t="shared" si="30"/>
        <v>0.05</v>
      </c>
      <c r="C208" s="47">
        <f t="shared" si="24"/>
        <v>0</v>
      </c>
      <c r="D208" s="306">
        <v>1</v>
      </c>
      <c r="E208" s="306">
        <v>1</v>
      </c>
      <c r="F208" s="306">
        <v>1</v>
      </c>
      <c r="G208" s="45">
        <f t="shared" si="25"/>
        <v>0.99999999999999989</v>
      </c>
      <c r="H208" s="45">
        <f t="shared" si="26"/>
        <v>0.99749999999999994</v>
      </c>
    </row>
    <row r="209" spans="1:8" x14ac:dyDescent="0.45">
      <c r="A209">
        <f t="shared" si="31"/>
        <v>205</v>
      </c>
      <c r="B209" s="47">
        <f t="shared" si="30"/>
        <v>0.05</v>
      </c>
      <c r="C209" s="47">
        <f t="shared" si="24"/>
        <v>0</v>
      </c>
      <c r="D209" s="306">
        <v>1</v>
      </c>
      <c r="E209" s="306">
        <v>1</v>
      </c>
      <c r="F209" s="306">
        <v>1</v>
      </c>
      <c r="G209" s="45">
        <f t="shared" si="25"/>
        <v>0.99999999999999989</v>
      </c>
      <c r="H209" s="45">
        <f t="shared" si="26"/>
        <v>0.99749999999999994</v>
      </c>
    </row>
    <row r="210" spans="1:8" x14ac:dyDescent="0.45">
      <c r="A210">
        <f t="shared" si="31"/>
        <v>206</v>
      </c>
      <c r="B210" s="47">
        <f t="shared" si="30"/>
        <v>0.05</v>
      </c>
      <c r="C210" s="47">
        <f t="shared" si="24"/>
        <v>0</v>
      </c>
      <c r="D210" s="306">
        <v>1</v>
      </c>
      <c r="E210" s="306">
        <v>1</v>
      </c>
      <c r="F210" s="306">
        <v>1</v>
      </c>
      <c r="G210" s="45">
        <f t="shared" si="25"/>
        <v>0.99999999999999989</v>
      </c>
      <c r="H210" s="45">
        <f t="shared" si="26"/>
        <v>0.99749999999999994</v>
      </c>
    </row>
    <row r="211" spans="1:8" x14ac:dyDescent="0.45">
      <c r="A211">
        <f t="shared" si="31"/>
        <v>207</v>
      </c>
      <c r="B211" s="47">
        <f t="shared" si="30"/>
        <v>0.05</v>
      </c>
      <c r="C211" s="47">
        <f t="shared" si="24"/>
        <v>0</v>
      </c>
      <c r="D211" s="306">
        <v>1</v>
      </c>
      <c r="E211" s="306">
        <v>1</v>
      </c>
      <c r="F211" s="306">
        <v>1</v>
      </c>
      <c r="G211" s="45">
        <f t="shared" si="25"/>
        <v>0.99999999999999989</v>
      </c>
      <c r="H211" s="45">
        <f t="shared" si="26"/>
        <v>0.99749999999999994</v>
      </c>
    </row>
    <row r="212" spans="1:8" x14ac:dyDescent="0.45">
      <c r="A212">
        <f t="shared" si="31"/>
        <v>208</v>
      </c>
      <c r="B212" s="47">
        <f t="shared" si="30"/>
        <v>0.05</v>
      </c>
      <c r="C212" s="47">
        <f t="shared" si="24"/>
        <v>0</v>
      </c>
      <c r="D212" s="306">
        <v>1</v>
      </c>
      <c r="E212" s="306">
        <v>1</v>
      </c>
      <c r="F212" s="306">
        <v>1</v>
      </c>
      <c r="G212" s="45">
        <f t="shared" si="25"/>
        <v>0.99999999999999989</v>
      </c>
      <c r="H212" s="45">
        <f t="shared" si="26"/>
        <v>0.99749999999999994</v>
      </c>
    </row>
    <row r="213" spans="1:8" x14ac:dyDescent="0.45">
      <c r="A213">
        <f t="shared" si="31"/>
        <v>209</v>
      </c>
      <c r="B213" s="47">
        <f t="shared" si="30"/>
        <v>0.05</v>
      </c>
      <c r="C213" s="47">
        <f t="shared" si="24"/>
        <v>0</v>
      </c>
      <c r="D213" s="306">
        <v>1</v>
      </c>
      <c r="E213" s="306">
        <v>1</v>
      </c>
      <c r="F213" s="306">
        <v>1</v>
      </c>
      <c r="G213" s="45">
        <f t="shared" si="25"/>
        <v>0.99999999999999989</v>
      </c>
      <c r="H213" s="45">
        <f t="shared" si="26"/>
        <v>0.99749999999999994</v>
      </c>
    </row>
    <row r="214" spans="1:8" x14ac:dyDescent="0.45">
      <c r="A214">
        <f t="shared" si="31"/>
        <v>210</v>
      </c>
      <c r="B214" s="47">
        <f t="shared" si="30"/>
        <v>0.05</v>
      </c>
      <c r="C214" s="47">
        <f t="shared" si="24"/>
        <v>0</v>
      </c>
      <c r="D214" s="306">
        <v>1</v>
      </c>
      <c r="E214" s="306">
        <v>1</v>
      </c>
      <c r="F214" s="306">
        <v>1</v>
      </c>
      <c r="G214" s="45">
        <f t="shared" si="25"/>
        <v>0.99999999999999989</v>
      </c>
      <c r="H214" s="45">
        <f t="shared" si="26"/>
        <v>0.99749999999999994</v>
      </c>
    </row>
    <row r="215" spans="1:8" x14ac:dyDescent="0.45">
      <c r="A215">
        <f t="shared" si="31"/>
        <v>211</v>
      </c>
      <c r="B215" s="47">
        <f t="shared" si="30"/>
        <v>0.05</v>
      </c>
      <c r="C215" s="47">
        <f t="shared" si="24"/>
        <v>0</v>
      </c>
      <c r="D215" s="306">
        <v>1</v>
      </c>
      <c r="E215" s="306">
        <v>1</v>
      </c>
      <c r="F215" s="306">
        <v>1</v>
      </c>
      <c r="G215" s="45">
        <f t="shared" si="25"/>
        <v>0.99999999999999989</v>
      </c>
      <c r="H215" s="45">
        <f t="shared" si="26"/>
        <v>0.99749999999999994</v>
      </c>
    </row>
    <row r="216" spans="1:8" x14ac:dyDescent="0.45">
      <c r="A216">
        <f t="shared" si="31"/>
        <v>212</v>
      </c>
      <c r="B216" s="47">
        <f t="shared" si="30"/>
        <v>0.05</v>
      </c>
      <c r="C216" s="47">
        <f t="shared" si="24"/>
        <v>0</v>
      </c>
      <c r="D216" s="306">
        <v>1</v>
      </c>
      <c r="E216" s="306">
        <v>1</v>
      </c>
      <c r="F216" s="306">
        <v>1</v>
      </c>
      <c r="G216" s="45">
        <f t="shared" si="25"/>
        <v>0.99999999999999989</v>
      </c>
      <c r="H216" s="45">
        <f t="shared" si="26"/>
        <v>0.99749999999999994</v>
      </c>
    </row>
    <row r="217" spans="1:8" x14ac:dyDescent="0.45">
      <c r="A217">
        <f t="shared" si="31"/>
        <v>213</v>
      </c>
      <c r="B217" s="47">
        <f t="shared" si="30"/>
        <v>0.05</v>
      </c>
      <c r="C217" s="47">
        <f t="shared" si="24"/>
        <v>0</v>
      </c>
      <c r="D217" s="306">
        <v>1</v>
      </c>
      <c r="E217" s="306">
        <v>1</v>
      </c>
      <c r="F217" s="306">
        <v>1</v>
      </c>
      <c r="G217" s="45">
        <f t="shared" si="25"/>
        <v>0.99999999999999989</v>
      </c>
      <c r="H217" s="45">
        <f t="shared" si="26"/>
        <v>0.99749999999999994</v>
      </c>
    </row>
    <row r="218" spans="1:8" x14ac:dyDescent="0.45">
      <c r="A218">
        <f t="shared" si="31"/>
        <v>214</v>
      </c>
      <c r="B218" s="47">
        <f t="shared" si="30"/>
        <v>0.05</v>
      </c>
      <c r="C218" s="47">
        <f t="shared" si="24"/>
        <v>0</v>
      </c>
      <c r="D218" s="306">
        <v>1</v>
      </c>
      <c r="E218" s="306">
        <v>1</v>
      </c>
      <c r="F218" s="306">
        <v>1</v>
      </c>
      <c r="G218" s="45">
        <f t="shared" si="25"/>
        <v>0.99999999999999989</v>
      </c>
      <c r="H218" s="45">
        <f t="shared" si="26"/>
        <v>0.99749999999999994</v>
      </c>
    </row>
    <row r="219" spans="1:8" x14ac:dyDescent="0.45">
      <c r="A219">
        <f t="shared" si="31"/>
        <v>215</v>
      </c>
      <c r="B219" s="47">
        <f t="shared" si="30"/>
        <v>0.05</v>
      </c>
      <c r="C219" s="47">
        <f t="shared" si="24"/>
        <v>0</v>
      </c>
      <c r="D219" s="306">
        <v>1</v>
      </c>
      <c r="E219" s="306">
        <v>1</v>
      </c>
      <c r="F219" s="306">
        <v>1</v>
      </c>
      <c r="G219" s="45">
        <f t="shared" si="25"/>
        <v>0.99999999999999989</v>
      </c>
      <c r="H219" s="45">
        <f t="shared" si="26"/>
        <v>0.99749999999999994</v>
      </c>
    </row>
    <row r="220" spans="1:8" x14ac:dyDescent="0.45">
      <c r="A220">
        <f t="shared" si="31"/>
        <v>216</v>
      </c>
      <c r="B220" s="47">
        <f t="shared" si="30"/>
        <v>0.05</v>
      </c>
      <c r="C220" s="47">
        <f t="shared" si="24"/>
        <v>0</v>
      </c>
      <c r="D220" s="306">
        <v>1</v>
      </c>
      <c r="E220" s="306">
        <v>1</v>
      </c>
      <c r="F220" s="306">
        <v>1</v>
      </c>
      <c r="G220" s="45">
        <f t="shared" si="25"/>
        <v>0.99999999999999989</v>
      </c>
      <c r="H220" s="45">
        <f t="shared" si="26"/>
        <v>0.99749999999999994</v>
      </c>
    </row>
    <row r="221" spans="1:8" x14ac:dyDescent="0.45">
      <c r="A221">
        <f t="shared" si="31"/>
        <v>217</v>
      </c>
      <c r="B221" s="47">
        <f t="shared" si="30"/>
        <v>0.05</v>
      </c>
      <c r="C221" s="47">
        <f t="shared" si="24"/>
        <v>0</v>
      </c>
      <c r="D221" s="306">
        <v>1</v>
      </c>
      <c r="E221" s="306">
        <v>1</v>
      </c>
      <c r="F221" s="306">
        <v>1</v>
      </c>
      <c r="G221" s="45">
        <f t="shared" si="25"/>
        <v>0.99999999999999989</v>
      </c>
      <c r="H221" s="45">
        <f t="shared" si="26"/>
        <v>0.99749999999999994</v>
      </c>
    </row>
    <row r="222" spans="1:8" x14ac:dyDescent="0.45">
      <c r="A222">
        <f t="shared" si="31"/>
        <v>218</v>
      </c>
      <c r="B222" s="47">
        <f t="shared" si="30"/>
        <v>0.05</v>
      </c>
      <c r="C222" s="47">
        <f t="shared" si="24"/>
        <v>0</v>
      </c>
      <c r="D222" s="306">
        <v>1</v>
      </c>
      <c r="E222" s="306">
        <v>1</v>
      </c>
      <c r="F222" s="306">
        <v>1</v>
      </c>
      <c r="G222" s="45">
        <f t="shared" si="25"/>
        <v>0.99999999999999989</v>
      </c>
      <c r="H222" s="45">
        <f t="shared" si="26"/>
        <v>0.99749999999999994</v>
      </c>
    </row>
    <row r="223" spans="1:8" x14ac:dyDescent="0.45">
      <c r="A223">
        <f t="shared" si="31"/>
        <v>219</v>
      </c>
      <c r="B223" s="47">
        <f t="shared" si="30"/>
        <v>0.05</v>
      </c>
      <c r="C223" s="47">
        <f t="shared" si="24"/>
        <v>0</v>
      </c>
      <c r="D223" s="306">
        <v>1</v>
      </c>
      <c r="E223" s="306">
        <v>1</v>
      </c>
      <c r="F223" s="306">
        <v>1</v>
      </c>
      <c r="G223" s="45">
        <f t="shared" si="25"/>
        <v>0.99999999999999989</v>
      </c>
      <c r="H223" s="45">
        <f t="shared" si="26"/>
        <v>0.99749999999999994</v>
      </c>
    </row>
    <row r="224" spans="1:8" x14ac:dyDescent="0.45">
      <c r="A224">
        <f t="shared" si="31"/>
        <v>220</v>
      </c>
      <c r="B224" s="47">
        <f t="shared" si="30"/>
        <v>0.05</v>
      </c>
      <c r="C224" s="47">
        <f t="shared" si="24"/>
        <v>0</v>
      </c>
      <c r="D224" s="306">
        <v>1</v>
      </c>
      <c r="E224" s="306">
        <v>1</v>
      </c>
      <c r="F224" s="306">
        <v>1</v>
      </c>
      <c r="G224" s="45">
        <f t="shared" si="25"/>
        <v>0.99999999999999989</v>
      </c>
      <c r="H224" s="45">
        <f t="shared" si="26"/>
        <v>0.99749999999999994</v>
      </c>
    </row>
    <row r="225" spans="1:8" x14ac:dyDescent="0.45">
      <c r="A225">
        <f t="shared" si="31"/>
        <v>221</v>
      </c>
      <c r="B225" s="47">
        <f t="shared" si="30"/>
        <v>0.05</v>
      </c>
      <c r="C225" s="47">
        <f t="shared" si="24"/>
        <v>0</v>
      </c>
      <c r="D225" s="306">
        <v>1</v>
      </c>
      <c r="E225" s="306">
        <v>1</v>
      </c>
      <c r="F225" s="306">
        <v>1</v>
      </c>
      <c r="G225" s="45">
        <f t="shared" si="25"/>
        <v>0.99999999999999989</v>
      </c>
      <c r="H225" s="45">
        <f t="shared" si="26"/>
        <v>0.99749999999999994</v>
      </c>
    </row>
    <row r="226" spans="1:8" x14ac:dyDescent="0.45">
      <c r="A226">
        <f t="shared" si="31"/>
        <v>222</v>
      </c>
      <c r="B226" s="47">
        <f t="shared" si="30"/>
        <v>0.05</v>
      </c>
      <c r="C226" s="47">
        <f t="shared" si="24"/>
        <v>0</v>
      </c>
      <c r="D226" s="306">
        <v>1</v>
      </c>
      <c r="E226" s="306">
        <v>1</v>
      </c>
      <c r="F226" s="306">
        <v>1</v>
      </c>
      <c r="G226" s="45">
        <f t="shared" si="25"/>
        <v>0.99999999999999989</v>
      </c>
      <c r="H226" s="45">
        <f t="shared" si="26"/>
        <v>0.99749999999999994</v>
      </c>
    </row>
    <row r="227" spans="1:8" x14ac:dyDescent="0.45">
      <c r="A227">
        <f t="shared" si="31"/>
        <v>223</v>
      </c>
      <c r="B227" s="47">
        <f t="shared" si="30"/>
        <v>0.05</v>
      </c>
      <c r="C227" s="47">
        <f t="shared" si="24"/>
        <v>0</v>
      </c>
      <c r="D227" s="306">
        <v>1</v>
      </c>
      <c r="E227" s="306">
        <v>1</v>
      </c>
      <c r="F227" s="306">
        <v>1</v>
      </c>
      <c r="G227" s="45">
        <f t="shared" si="25"/>
        <v>0.99999999999999989</v>
      </c>
      <c r="H227" s="45">
        <f t="shared" si="26"/>
        <v>0.99749999999999994</v>
      </c>
    </row>
    <row r="228" spans="1:8" x14ac:dyDescent="0.45">
      <c r="A228">
        <f t="shared" si="31"/>
        <v>224</v>
      </c>
      <c r="B228" s="47">
        <f t="shared" si="30"/>
        <v>0.05</v>
      </c>
      <c r="C228" s="47">
        <f t="shared" si="24"/>
        <v>0</v>
      </c>
      <c r="D228" s="306">
        <v>1</v>
      </c>
      <c r="E228" s="306">
        <v>1</v>
      </c>
      <c r="F228" s="306">
        <v>1</v>
      </c>
      <c r="G228" s="45">
        <f t="shared" si="25"/>
        <v>0.99999999999999989</v>
      </c>
      <c r="H228" s="45">
        <f t="shared" si="26"/>
        <v>0.99749999999999994</v>
      </c>
    </row>
    <row r="229" spans="1:8" x14ac:dyDescent="0.45">
      <c r="A229">
        <f t="shared" si="31"/>
        <v>225</v>
      </c>
      <c r="B229" s="47">
        <f t="shared" si="30"/>
        <v>0.05</v>
      </c>
      <c r="C229" s="47">
        <f t="shared" si="24"/>
        <v>0</v>
      </c>
      <c r="D229" s="306">
        <v>1</v>
      </c>
      <c r="E229" s="306">
        <v>1</v>
      </c>
      <c r="F229" s="306">
        <v>1</v>
      </c>
      <c r="G229" s="45">
        <f t="shared" si="25"/>
        <v>0.99999999999999989</v>
      </c>
      <c r="H229" s="45">
        <f t="shared" si="26"/>
        <v>0.99749999999999994</v>
      </c>
    </row>
    <row r="230" spans="1:8" x14ac:dyDescent="0.45">
      <c r="A230">
        <f t="shared" si="31"/>
        <v>226</v>
      </c>
      <c r="B230" s="47">
        <f t="shared" si="30"/>
        <v>0.05</v>
      </c>
      <c r="C230" s="47">
        <f t="shared" si="24"/>
        <v>0</v>
      </c>
      <c r="D230" s="306">
        <v>1</v>
      </c>
      <c r="E230" s="306">
        <v>1</v>
      </c>
      <c r="F230" s="306">
        <v>1</v>
      </c>
      <c r="G230" s="45">
        <f t="shared" si="25"/>
        <v>0.99999999999999989</v>
      </c>
      <c r="H230" s="45">
        <f t="shared" si="26"/>
        <v>0.99749999999999994</v>
      </c>
    </row>
    <row r="231" spans="1:8" x14ac:dyDescent="0.45">
      <c r="A231">
        <f t="shared" si="31"/>
        <v>227</v>
      </c>
      <c r="B231" s="47">
        <f t="shared" si="30"/>
        <v>0.05</v>
      </c>
      <c r="C231" s="47">
        <f t="shared" si="24"/>
        <v>0</v>
      </c>
      <c r="D231" s="306">
        <v>1</v>
      </c>
      <c r="E231" s="306">
        <v>1</v>
      </c>
      <c r="F231" s="306">
        <v>1</v>
      </c>
      <c r="G231" s="45">
        <f t="shared" si="25"/>
        <v>0.99999999999999989</v>
      </c>
      <c r="H231" s="45">
        <f t="shared" si="26"/>
        <v>0.99749999999999994</v>
      </c>
    </row>
    <row r="232" spans="1:8" x14ac:dyDescent="0.45">
      <c r="A232">
        <f t="shared" si="31"/>
        <v>228</v>
      </c>
      <c r="B232" s="47">
        <f t="shared" si="30"/>
        <v>0.05</v>
      </c>
      <c r="C232" s="47">
        <f t="shared" si="24"/>
        <v>0</v>
      </c>
      <c r="D232" s="306">
        <v>1</v>
      </c>
      <c r="E232" s="306">
        <v>1</v>
      </c>
      <c r="F232" s="306">
        <v>1</v>
      </c>
      <c r="G232" s="45">
        <f t="shared" si="25"/>
        <v>0.99999999999999989</v>
      </c>
      <c r="H232" s="45">
        <f t="shared" si="26"/>
        <v>0.99749999999999994</v>
      </c>
    </row>
    <row r="233" spans="1:8" x14ac:dyDescent="0.45">
      <c r="A233">
        <f t="shared" si="31"/>
        <v>229</v>
      </c>
      <c r="B233" s="47">
        <f t="shared" si="30"/>
        <v>0.05</v>
      </c>
      <c r="C233" s="47">
        <f t="shared" si="24"/>
        <v>0</v>
      </c>
      <c r="D233" s="306">
        <v>1</v>
      </c>
      <c r="E233" s="306">
        <v>1</v>
      </c>
      <c r="F233" s="306">
        <v>1</v>
      </c>
      <c r="G233" s="45">
        <f t="shared" si="25"/>
        <v>0.99999999999999989</v>
      </c>
      <c r="H233" s="45">
        <f t="shared" si="26"/>
        <v>0.99749999999999994</v>
      </c>
    </row>
    <row r="234" spans="1:8" x14ac:dyDescent="0.45">
      <c r="A234">
        <f t="shared" si="31"/>
        <v>230</v>
      </c>
      <c r="B234" s="47">
        <f t="shared" si="30"/>
        <v>0.05</v>
      </c>
      <c r="C234" s="47">
        <f t="shared" si="24"/>
        <v>0</v>
      </c>
      <c r="D234" s="306">
        <v>1</v>
      </c>
      <c r="E234" s="306">
        <v>1</v>
      </c>
      <c r="F234" s="306">
        <v>1</v>
      </c>
      <c r="G234" s="45">
        <f t="shared" si="25"/>
        <v>0.99999999999999989</v>
      </c>
      <c r="H234" s="45">
        <f t="shared" si="26"/>
        <v>0.99749999999999994</v>
      </c>
    </row>
    <row r="235" spans="1:8" x14ac:dyDescent="0.45">
      <c r="A235">
        <f t="shared" si="31"/>
        <v>231</v>
      </c>
      <c r="B235" s="47">
        <f t="shared" si="30"/>
        <v>0.05</v>
      </c>
      <c r="C235" s="47">
        <f t="shared" si="24"/>
        <v>0</v>
      </c>
      <c r="D235" s="306">
        <v>1</v>
      </c>
      <c r="E235" s="306">
        <v>1</v>
      </c>
      <c r="F235" s="306">
        <v>1</v>
      </c>
      <c r="G235" s="45">
        <f t="shared" si="25"/>
        <v>0.99999999999999989</v>
      </c>
      <c r="H235" s="45">
        <f t="shared" si="26"/>
        <v>0.99749999999999994</v>
      </c>
    </row>
    <row r="236" spans="1:8" x14ac:dyDescent="0.45">
      <c r="A236">
        <f t="shared" si="31"/>
        <v>232</v>
      </c>
      <c r="B236" s="47">
        <f t="shared" si="30"/>
        <v>0.05</v>
      </c>
      <c r="C236" s="47">
        <f t="shared" si="24"/>
        <v>0</v>
      </c>
      <c r="D236" s="306">
        <v>1</v>
      </c>
      <c r="E236" s="306">
        <v>1</v>
      </c>
      <c r="F236" s="306">
        <v>1</v>
      </c>
      <c r="G236" s="45">
        <f t="shared" si="25"/>
        <v>0.99999999999999989</v>
      </c>
      <c r="H236" s="45">
        <f t="shared" si="26"/>
        <v>0.99749999999999994</v>
      </c>
    </row>
    <row r="237" spans="1:8" x14ac:dyDescent="0.45">
      <c r="A237">
        <f t="shared" si="31"/>
        <v>233</v>
      </c>
      <c r="B237" s="47">
        <f t="shared" si="30"/>
        <v>0.05</v>
      </c>
      <c r="C237" s="47">
        <f t="shared" si="24"/>
        <v>0</v>
      </c>
      <c r="D237" s="306">
        <v>1</v>
      </c>
      <c r="E237" s="306">
        <v>1</v>
      </c>
      <c r="F237" s="306">
        <v>1</v>
      </c>
      <c r="G237" s="45">
        <f t="shared" si="25"/>
        <v>0.99999999999999989</v>
      </c>
      <c r="H237" s="45">
        <f t="shared" si="26"/>
        <v>0.99749999999999994</v>
      </c>
    </row>
    <row r="238" spans="1:8" x14ac:dyDescent="0.45">
      <c r="A238">
        <f t="shared" si="31"/>
        <v>234</v>
      </c>
      <c r="B238" s="47">
        <f t="shared" si="30"/>
        <v>0.05</v>
      </c>
      <c r="C238" s="47">
        <f t="shared" si="24"/>
        <v>0</v>
      </c>
      <c r="D238" s="306">
        <v>1</v>
      </c>
      <c r="E238" s="306">
        <v>1</v>
      </c>
      <c r="F238" s="306">
        <v>1</v>
      </c>
      <c r="G238" s="45">
        <f t="shared" si="25"/>
        <v>0.99999999999999989</v>
      </c>
      <c r="H238" s="45">
        <f t="shared" si="26"/>
        <v>0.99749999999999994</v>
      </c>
    </row>
    <row r="239" spans="1:8" x14ac:dyDescent="0.45">
      <c r="A239">
        <f t="shared" si="31"/>
        <v>235</v>
      </c>
      <c r="B239" s="47">
        <f t="shared" si="30"/>
        <v>0.05</v>
      </c>
      <c r="C239" s="47">
        <f t="shared" si="24"/>
        <v>0</v>
      </c>
      <c r="D239" s="306">
        <v>1</v>
      </c>
      <c r="E239" s="306">
        <v>1</v>
      </c>
      <c r="F239" s="306">
        <v>1</v>
      </c>
      <c r="G239" s="45">
        <f t="shared" si="25"/>
        <v>0.99999999999999989</v>
      </c>
      <c r="H239" s="45">
        <f t="shared" si="26"/>
        <v>0.99749999999999994</v>
      </c>
    </row>
    <row r="240" spans="1:8" x14ac:dyDescent="0.45">
      <c r="A240">
        <f t="shared" si="31"/>
        <v>236</v>
      </c>
      <c r="B240" s="47">
        <f t="shared" si="30"/>
        <v>0.05</v>
      </c>
      <c r="C240" s="47">
        <f t="shared" si="24"/>
        <v>0</v>
      </c>
      <c r="D240" s="306">
        <v>1</v>
      </c>
      <c r="E240" s="306">
        <v>1</v>
      </c>
      <c r="F240" s="306">
        <v>1</v>
      </c>
      <c r="G240" s="45">
        <f t="shared" si="25"/>
        <v>0.99999999999999989</v>
      </c>
      <c r="H240" s="45">
        <f t="shared" si="26"/>
        <v>0.99749999999999994</v>
      </c>
    </row>
    <row r="241" spans="1:8" x14ac:dyDescent="0.45">
      <c r="A241">
        <f t="shared" si="31"/>
        <v>237</v>
      </c>
      <c r="B241" s="47">
        <f t="shared" si="30"/>
        <v>0.05</v>
      </c>
      <c r="C241" s="47">
        <f t="shared" si="24"/>
        <v>0</v>
      </c>
      <c r="D241" s="306">
        <v>1</v>
      </c>
      <c r="E241" s="306">
        <v>1</v>
      </c>
      <c r="F241" s="306">
        <v>1</v>
      </c>
      <c r="G241" s="45">
        <f t="shared" si="25"/>
        <v>0.99999999999999989</v>
      </c>
      <c r="H241" s="45">
        <f t="shared" si="26"/>
        <v>0.99749999999999994</v>
      </c>
    </row>
    <row r="242" spans="1:8" x14ac:dyDescent="0.45">
      <c r="A242">
        <f t="shared" si="31"/>
        <v>238</v>
      </c>
      <c r="B242" s="47">
        <f t="shared" si="30"/>
        <v>0.05</v>
      </c>
      <c r="C242" s="47">
        <f t="shared" si="24"/>
        <v>0</v>
      </c>
      <c r="D242" s="306">
        <v>1</v>
      </c>
      <c r="E242" s="306">
        <v>1</v>
      </c>
      <c r="F242" s="306">
        <v>1</v>
      </c>
      <c r="G242" s="45">
        <f t="shared" si="25"/>
        <v>0.99999999999999989</v>
      </c>
      <c r="H242" s="45">
        <f t="shared" si="26"/>
        <v>0.99749999999999994</v>
      </c>
    </row>
    <row r="243" spans="1:8" x14ac:dyDescent="0.45">
      <c r="A243">
        <f t="shared" si="31"/>
        <v>239</v>
      </c>
      <c r="B243" s="47">
        <f t="shared" si="30"/>
        <v>0.05</v>
      </c>
      <c r="C243" s="47">
        <f t="shared" si="24"/>
        <v>0</v>
      </c>
      <c r="D243" s="306">
        <v>1</v>
      </c>
      <c r="E243" s="306">
        <v>1</v>
      </c>
      <c r="F243" s="306">
        <v>1</v>
      </c>
      <c r="G243" s="45">
        <f t="shared" si="25"/>
        <v>0.99999999999999989</v>
      </c>
      <c r="H243" s="45">
        <f t="shared" si="26"/>
        <v>0.99749999999999994</v>
      </c>
    </row>
    <row r="244" spans="1:8" x14ac:dyDescent="0.45">
      <c r="A244">
        <f t="shared" si="31"/>
        <v>240</v>
      </c>
      <c r="B244" s="47">
        <f t="shared" si="30"/>
        <v>0.05</v>
      </c>
      <c r="C244" s="47">
        <f t="shared" si="24"/>
        <v>0</v>
      </c>
      <c r="D244" s="306">
        <v>1</v>
      </c>
      <c r="E244" s="306">
        <v>1</v>
      </c>
      <c r="F244" s="306">
        <v>1</v>
      </c>
      <c r="G244" s="45">
        <f t="shared" si="25"/>
        <v>0.99999999999999989</v>
      </c>
      <c r="H244" s="45">
        <f t="shared" si="26"/>
        <v>0.99749999999999994</v>
      </c>
    </row>
    <row r="245" spans="1:8" x14ac:dyDescent="0.45">
      <c r="A245">
        <f t="shared" si="31"/>
        <v>241</v>
      </c>
      <c r="B245" s="47">
        <f t="shared" si="30"/>
        <v>0.05</v>
      </c>
      <c r="C245" s="47">
        <f t="shared" si="24"/>
        <v>0</v>
      </c>
      <c r="D245" s="306">
        <v>1</v>
      </c>
      <c r="E245" s="306">
        <v>1</v>
      </c>
      <c r="F245" s="306">
        <v>1</v>
      </c>
      <c r="G245" s="45">
        <f t="shared" si="25"/>
        <v>0.99999999999999989</v>
      </c>
      <c r="H245" s="45">
        <f t="shared" si="26"/>
        <v>0.99749999999999994</v>
      </c>
    </row>
    <row r="246" spans="1:8" x14ac:dyDescent="0.45">
      <c r="A246">
        <f t="shared" si="31"/>
        <v>242</v>
      </c>
      <c r="B246" s="47">
        <f t="shared" si="30"/>
        <v>0.05</v>
      </c>
      <c r="C246" s="47">
        <f t="shared" si="24"/>
        <v>0</v>
      </c>
      <c r="D246" s="306">
        <v>1</v>
      </c>
      <c r="E246" s="306">
        <v>1</v>
      </c>
      <c r="F246" s="306">
        <v>1</v>
      </c>
      <c r="G246" s="45">
        <f t="shared" si="25"/>
        <v>0.99999999999999989</v>
      </c>
      <c r="H246" s="45">
        <f t="shared" si="26"/>
        <v>0.99749999999999994</v>
      </c>
    </row>
    <row r="247" spans="1:8" x14ac:dyDescent="0.45">
      <c r="A247">
        <f t="shared" si="31"/>
        <v>243</v>
      </c>
      <c r="B247" s="47">
        <f t="shared" si="30"/>
        <v>0.05</v>
      </c>
      <c r="C247" s="47">
        <f t="shared" si="24"/>
        <v>0</v>
      </c>
      <c r="D247" s="306">
        <v>1</v>
      </c>
      <c r="E247" s="306">
        <v>1</v>
      </c>
      <c r="F247" s="306">
        <v>1</v>
      </c>
      <c r="G247" s="45">
        <f t="shared" si="25"/>
        <v>0.99999999999999989</v>
      </c>
      <c r="H247" s="45">
        <f t="shared" si="26"/>
        <v>0.99749999999999994</v>
      </c>
    </row>
    <row r="248" spans="1:8" x14ac:dyDescent="0.45">
      <c r="A248">
        <f t="shared" si="31"/>
        <v>244</v>
      </c>
      <c r="B248" s="47">
        <f t="shared" si="30"/>
        <v>0.05</v>
      </c>
      <c r="C248" s="47">
        <f t="shared" si="24"/>
        <v>0</v>
      </c>
      <c r="D248" s="306">
        <v>1</v>
      </c>
      <c r="E248" s="306">
        <v>1</v>
      </c>
      <c r="F248" s="306">
        <v>1</v>
      </c>
      <c r="G248" s="45">
        <f t="shared" si="25"/>
        <v>0.99999999999999989</v>
      </c>
      <c r="H248" s="45">
        <f t="shared" si="26"/>
        <v>0.99749999999999994</v>
      </c>
    </row>
    <row r="249" spans="1:8" x14ac:dyDescent="0.45">
      <c r="A249">
        <f t="shared" si="31"/>
        <v>245</v>
      </c>
      <c r="B249" s="47">
        <f t="shared" si="30"/>
        <v>0.05</v>
      </c>
      <c r="C249" s="47">
        <f t="shared" si="24"/>
        <v>0</v>
      </c>
      <c r="D249" s="306">
        <v>1</v>
      </c>
      <c r="E249" s="306">
        <v>1</v>
      </c>
      <c r="F249" s="306">
        <v>1</v>
      </c>
      <c r="G249" s="45">
        <f t="shared" si="25"/>
        <v>0.99999999999999989</v>
      </c>
      <c r="H249" s="45">
        <f t="shared" si="26"/>
        <v>0.99749999999999994</v>
      </c>
    </row>
    <row r="250" spans="1:8" x14ac:dyDescent="0.45">
      <c r="A250">
        <f t="shared" si="31"/>
        <v>246</v>
      </c>
      <c r="B250" s="47">
        <f t="shared" si="30"/>
        <v>0.05</v>
      </c>
      <c r="C250" s="47">
        <f t="shared" si="24"/>
        <v>0</v>
      </c>
      <c r="D250" s="306">
        <v>1</v>
      </c>
      <c r="E250" s="306">
        <v>1</v>
      </c>
      <c r="F250" s="306">
        <v>1</v>
      </c>
      <c r="G250" s="45">
        <f t="shared" si="25"/>
        <v>0.99999999999999989</v>
      </c>
      <c r="H250" s="45">
        <f t="shared" si="26"/>
        <v>0.99749999999999994</v>
      </c>
    </row>
    <row r="251" spans="1:8" x14ac:dyDescent="0.45">
      <c r="A251">
        <f t="shared" si="31"/>
        <v>247</v>
      </c>
      <c r="B251" s="47">
        <f t="shared" si="30"/>
        <v>0.05</v>
      </c>
      <c r="C251" s="47">
        <f t="shared" si="24"/>
        <v>0</v>
      </c>
      <c r="D251" s="306">
        <v>1</v>
      </c>
      <c r="E251" s="306">
        <v>1</v>
      </c>
      <c r="F251" s="306">
        <v>1</v>
      </c>
      <c r="G251" s="45">
        <f t="shared" si="25"/>
        <v>0.99999999999999989</v>
      </c>
      <c r="H251" s="45">
        <f t="shared" si="26"/>
        <v>0.99749999999999994</v>
      </c>
    </row>
    <row r="252" spans="1:8" x14ac:dyDescent="0.45">
      <c r="A252">
        <f t="shared" si="31"/>
        <v>248</v>
      </c>
      <c r="B252" s="47">
        <f t="shared" si="30"/>
        <v>0.05</v>
      </c>
      <c r="C252" s="47">
        <f t="shared" si="24"/>
        <v>0</v>
      </c>
      <c r="D252" s="306">
        <v>1</v>
      </c>
      <c r="E252" s="306">
        <v>1</v>
      </c>
      <c r="F252" s="306">
        <v>1</v>
      </c>
      <c r="G252" s="45">
        <f t="shared" si="25"/>
        <v>0.99999999999999989</v>
      </c>
      <c r="H252" s="45">
        <f t="shared" si="26"/>
        <v>0.99749999999999994</v>
      </c>
    </row>
    <row r="253" spans="1:8" x14ac:dyDescent="0.45">
      <c r="A253">
        <f t="shared" si="31"/>
        <v>249</v>
      </c>
      <c r="B253" s="47">
        <f t="shared" si="30"/>
        <v>0.05</v>
      </c>
      <c r="C253" s="47">
        <f t="shared" si="24"/>
        <v>0</v>
      </c>
      <c r="D253" s="306">
        <v>1</v>
      </c>
      <c r="E253" s="306">
        <v>1</v>
      </c>
      <c r="F253" s="306">
        <v>1</v>
      </c>
      <c r="G253" s="45">
        <f t="shared" si="25"/>
        <v>0.99999999999999989</v>
      </c>
      <c r="H253" s="45">
        <f t="shared" si="26"/>
        <v>0.99749999999999994</v>
      </c>
    </row>
    <row r="254" spans="1:8" x14ac:dyDescent="0.45">
      <c r="A254">
        <f t="shared" si="31"/>
        <v>250</v>
      </c>
      <c r="B254" s="47">
        <f t="shared" si="30"/>
        <v>0.05</v>
      </c>
      <c r="C254" s="47">
        <f t="shared" si="24"/>
        <v>0</v>
      </c>
      <c r="D254" s="306">
        <v>1</v>
      </c>
      <c r="E254" s="306">
        <v>1</v>
      </c>
      <c r="F254" s="306">
        <v>1</v>
      </c>
      <c r="G254" s="45">
        <f t="shared" si="25"/>
        <v>0.99999999999999989</v>
      </c>
      <c r="H254" s="45">
        <f t="shared" si="26"/>
        <v>0.99749999999999994</v>
      </c>
    </row>
    <row r="255" spans="1:8" x14ac:dyDescent="0.45">
      <c r="B255" s="47">
        <f t="shared" si="30"/>
        <v>0.05</v>
      </c>
      <c r="C255" s="47" t="e">
        <f t="shared" si="24"/>
        <v>#DIV/0!</v>
      </c>
      <c r="D255" s="306">
        <v>1</v>
      </c>
      <c r="E255" s="306">
        <v>1</v>
      </c>
      <c r="F255" s="306">
        <v>1</v>
      </c>
    </row>
    <row r="256" spans="1:8" x14ac:dyDescent="0.45">
      <c r="B256" s="47" t="e">
        <f t="shared" si="30"/>
        <v>#DIV/0!</v>
      </c>
      <c r="C256" s="47" t="e">
        <f t="shared" si="24"/>
        <v>#DIV/0!</v>
      </c>
      <c r="D256" s="306">
        <v>1</v>
      </c>
      <c r="E256" s="306">
        <v>1</v>
      </c>
      <c r="F256" s="306">
        <v>1</v>
      </c>
    </row>
    <row r="257" spans="2:6" x14ac:dyDescent="0.45">
      <c r="B257" s="47" t="e">
        <f t="shared" si="30"/>
        <v>#DIV/0!</v>
      </c>
      <c r="C257" s="47" t="e">
        <f t="shared" si="24"/>
        <v>#DIV/0!</v>
      </c>
      <c r="D257" s="306">
        <v>1</v>
      </c>
      <c r="E257" s="306">
        <v>1</v>
      </c>
      <c r="F257" s="306">
        <v>1</v>
      </c>
    </row>
    <row r="258" spans="2:6" x14ac:dyDescent="0.45">
      <c r="B258" s="47" t="e">
        <f t="shared" si="30"/>
        <v>#DIV/0!</v>
      </c>
      <c r="C258" s="47" t="e">
        <f t="shared" si="24"/>
        <v>#DIV/0!</v>
      </c>
      <c r="D258" s="306">
        <v>1</v>
      </c>
      <c r="E258" s="306">
        <v>1</v>
      </c>
      <c r="F258" s="306">
        <v>1</v>
      </c>
    </row>
    <row r="259" spans="2:6" x14ac:dyDescent="0.45">
      <c r="B259" s="47" t="e">
        <f t="shared" si="30"/>
        <v>#DIV/0!</v>
      </c>
      <c r="C259" s="47" t="e">
        <f t="shared" si="24"/>
        <v>#DIV/0!</v>
      </c>
      <c r="D259" s="306">
        <v>1</v>
      </c>
      <c r="E259" s="306">
        <v>1</v>
      </c>
      <c r="F259" s="306">
        <v>1</v>
      </c>
    </row>
    <row r="260" spans="2:6" x14ac:dyDescent="0.45">
      <c r="B260" s="47" t="e">
        <f t="shared" si="30"/>
        <v>#DIV/0!</v>
      </c>
      <c r="C260" s="47" t="e">
        <f t="shared" si="24"/>
        <v>#DIV/0!</v>
      </c>
      <c r="D260" s="306">
        <v>1</v>
      </c>
      <c r="E260" s="306">
        <v>1</v>
      </c>
      <c r="F260" s="306">
        <v>1</v>
      </c>
    </row>
    <row r="261" spans="2:6" x14ac:dyDescent="0.45">
      <c r="B261" s="47" t="e">
        <f t="shared" si="30"/>
        <v>#DIV/0!</v>
      </c>
      <c r="C261" s="47" t="e">
        <f t="shared" ref="C261:C301" si="32">((1-B261)*B261) * ( (B261*(F261 - E261) + (1-B261)*(E261 - D261) )) / G261</f>
        <v>#DIV/0!</v>
      </c>
      <c r="D261" s="306">
        <v>1</v>
      </c>
      <c r="E261" s="306">
        <v>1</v>
      </c>
      <c r="F261" s="306">
        <v>1</v>
      </c>
    </row>
    <row r="262" spans="2:6" x14ac:dyDescent="0.45">
      <c r="B262" s="47" t="e">
        <f t="shared" ref="B262:B301" si="33">B261 + C261</f>
        <v>#DIV/0!</v>
      </c>
      <c r="C262" s="47" t="e">
        <f t="shared" si="32"/>
        <v>#DIV/0!</v>
      </c>
      <c r="D262" s="306">
        <v>1</v>
      </c>
      <c r="E262" s="306">
        <v>1</v>
      </c>
      <c r="F262" s="306">
        <v>1</v>
      </c>
    </row>
    <row r="263" spans="2:6" x14ac:dyDescent="0.45">
      <c r="B263" s="47" t="e">
        <f t="shared" si="33"/>
        <v>#DIV/0!</v>
      </c>
      <c r="C263" s="47" t="e">
        <f t="shared" si="32"/>
        <v>#DIV/0!</v>
      </c>
      <c r="D263" s="306">
        <v>1</v>
      </c>
      <c r="E263" s="306">
        <v>1</v>
      </c>
      <c r="F263" s="306">
        <v>1</v>
      </c>
    </row>
    <row r="264" spans="2:6" x14ac:dyDescent="0.45">
      <c r="B264" s="47" t="e">
        <f t="shared" si="33"/>
        <v>#DIV/0!</v>
      </c>
      <c r="C264" s="47" t="e">
        <f t="shared" si="32"/>
        <v>#DIV/0!</v>
      </c>
      <c r="D264" s="306">
        <v>1</v>
      </c>
      <c r="E264" s="306">
        <v>1</v>
      </c>
      <c r="F264" s="306">
        <v>1</v>
      </c>
    </row>
    <row r="265" spans="2:6" x14ac:dyDescent="0.45">
      <c r="B265" s="47" t="e">
        <f t="shared" si="33"/>
        <v>#DIV/0!</v>
      </c>
      <c r="C265" s="47" t="e">
        <f t="shared" si="32"/>
        <v>#DIV/0!</v>
      </c>
      <c r="D265" s="306">
        <v>1</v>
      </c>
      <c r="E265" s="306">
        <v>1</v>
      </c>
      <c r="F265" s="306">
        <v>1</v>
      </c>
    </row>
    <row r="266" spans="2:6" x14ac:dyDescent="0.45">
      <c r="B266" s="47" t="e">
        <f t="shared" si="33"/>
        <v>#DIV/0!</v>
      </c>
      <c r="C266" s="47" t="e">
        <f t="shared" si="32"/>
        <v>#DIV/0!</v>
      </c>
      <c r="D266" s="306">
        <v>1</v>
      </c>
      <c r="E266" s="306">
        <v>1</v>
      </c>
      <c r="F266" s="306">
        <v>1</v>
      </c>
    </row>
    <row r="267" spans="2:6" x14ac:dyDescent="0.45">
      <c r="B267" s="47" t="e">
        <f t="shared" si="33"/>
        <v>#DIV/0!</v>
      </c>
      <c r="C267" s="47" t="e">
        <f t="shared" si="32"/>
        <v>#DIV/0!</v>
      </c>
      <c r="D267" s="306">
        <v>1</v>
      </c>
      <c r="E267" s="306">
        <v>1</v>
      </c>
      <c r="F267" s="306">
        <v>1</v>
      </c>
    </row>
    <row r="268" spans="2:6" x14ac:dyDescent="0.45">
      <c r="B268" s="47" t="e">
        <f t="shared" si="33"/>
        <v>#DIV/0!</v>
      </c>
      <c r="C268" s="47" t="e">
        <f t="shared" si="32"/>
        <v>#DIV/0!</v>
      </c>
      <c r="D268" s="306">
        <v>1</v>
      </c>
      <c r="E268" s="306">
        <v>1</v>
      </c>
      <c r="F268" s="306">
        <v>1</v>
      </c>
    </row>
    <row r="269" spans="2:6" x14ac:dyDescent="0.45">
      <c r="B269" s="47" t="e">
        <f t="shared" si="33"/>
        <v>#DIV/0!</v>
      </c>
      <c r="C269" s="47" t="e">
        <f t="shared" si="32"/>
        <v>#DIV/0!</v>
      </c>
      <c r="D269" s="306">
        <v>1</v>
      </c>
      <c r="E269" s="306">
        <v>1</v>
      </c>
      <c r="F269" s="306">
        <v>1</v>
      </c>
    </row>
    <row r="270" spans="2:6" x14ac:dyDescent="0.45">
      <c r="B270" s="47" t="e">
        <f t="shared" si="33"/>
        <v>#DIV/0!</v>
      </c>
      <c r="C270" s="47" t="e">
        <f t="shared" si="32"/>
        <v>#DIV/0!</v>
      </c>
      <c r="D270" s="306">
        <v>1</v>
      </c>
      <c r="E270" s="306">
        <v>1</v>
      </c>
      <c r="F270" s="306">
        <v>1</v>
      </c>
    </row>
    <row r="271" spans="2:6" x14ac:dyDescent="0.45">
      <c r="B271" s="47" t="e">
        <f t="shared" si="33"/>
        <v>#DIV/0!</v>
      </c>
      <c r="C271" s="47" t="e">
        <f t="shared" si="32"/>
        <v>#DIV/0!</v>
      </c>
      <c r="D271" s="306">
        <v>1</v>
      </c>
      <c r="E271" s="306">
        <v>1</v>
      </c>
      <c r="F271" s="306">
        <v>1</v>
      </c>
    </row>
    <row r="272" spans="2:6" x14ac:dyDescent="0.45">
      <c r="B272" s="47" t="e">
        <f t="shared" si="33"/>
        <v>#DIV/0!</v>
      </c>
      <c r="C272" s="47" t="e">
        <f t="shared" si="32"/>
        <v>#DIV/0!</v>
      </c>
      <c r="D272" s="306">
        <v>1</v>
      </c>
      <c r="E272" s="306">
        <v>1</v>
      </c>
      <c r="F272" s="306">
        <v>1</v>
      </c>
    </row>
    <row r="273" spans="2:6" x14ac:dyDescent="0.45">
      <c r="B273" s="47" t="e">
        <f t="shared" si="33"/>
        <v>#DIV/0!</v>
      </c>
      <c r="C273" s="47" t="e">
        <f t="shared" si="32"/>
        <v>#DIV/0!</v>
      </c>
      <c r="D273" s="306">
        <v>1</v>
      </c>
      <c r="E273" s="306">
        <v>1</v>
      </c>
      <c r="F273" s="306">
        <v>1</v>
      </c>
    </row>
    <row r="274" spans="2:6" x14ac:dyDescent="0.45">
      <c r="B274" s="47" t="e">
        <f t="shared" si="33"/>
        <v>#DIV/0!</v>
      </c>
      <c r="C274" s="47" t="e">
        <f t="shared" si="32"/>
        <v>#DIV/0!</v>
      </c>
      <c r="D274" s="306">
        <v>1</v>
      </c>
      <c r="E274" s="306">
        <v>1</v>
      </c>
      <c r="F274" s="306">
        <v>1</v>
      </c>
    </row>
    <row r="275" spans="2:6" x14ac:dyDescent="0.45">
      <c r="B275" s="47" t="e">
        <f t="shared" si="33"/>
        <v>#DIV/0!</v>
      </c>
      <c r="C275" s="47" t="e">
        <f t="shared" si="32"/>
        <v>#DIV/0!</v>
      </c>
      <c r="D275" s="306">
        <v>1</v>
      </c>
      <c r="E275" s="306">
        <v>1</v>
      </c>
      <c r="F275" s="306">
        <v>1</v>
      </c>
    </row>
    <row r="276" spans="2:6" x14ac:dyDescent="0.45">
      <c r="B276" s="47" t="e">
        <f t="shared" si="33"/>
        <v>#DIV/0!</v>
      </c>
      <c r="C276" s="47" t="e">
        <f t="shared" si="32"/>
        <v>#DIV/0!</v>
      </c>
      <c r="D276" s="306">
        <v>1</v>
      </c>
      <c r="E276" s="306">
        <v>1</v>
      </c>
      <c r="F276" s="306">
        <v>1</v>
      </c>
    </row>
    <row r="277" spans="2:6" x14ac:dyDescent="0.45">
      <c r="B277" s="47" t="e">
        <f t="shared" si="33"/>
        <v>#DIV/0!</v>
      </c>
      <c r="C277" s="47" t="e">
        <f t="shared" si="32"/>
        <v>#DIV/0!</v>
      </c>
      <c r="D277" s="306">
        <v>1</v>
      </c>
      <c r="E277" s="306">
        <v>1</v>
      </c>
      <c r="F277" s="306">
        <v>1</v>
      </c>
    </row>
    <row r="278" spans="2:6" x14ac:dyDescent="0.45">
      <c r="B278" s="47" t="e">
        <f t="shared" si="33"/>
        <v>#DIV/0!</v>
      </c>
      <c r="C278" s="47" t="e">
        <f t="shared" si="32"/>
        <v>#DIV/0!</v>
      </c>
      <c r="D278" s="306">
        <v>1</v>
      </c>
      <c r="E278" s="306">
        <v>1</v>
      </c>
      <c r="F278" s="306">
        <v>1</v>
      </c>
    </row>
    <row r="279" spans="2:6" x14ac:dyDescent="0.45">
      <c r="B279" s="47" t="e">
        <f t="shared" si="33"/>
        <v>#DIV/0!</v>
      </c>
      <c r="C279" s="47" t="e">
        <f t="shared" si="32"/>
        <v>#DIV/0!</v>
      </c>
      <c r="D279" s="306">
        <v>1</v>
      </c>
      <c r="E279" s="306">
        <v>1</v>
      </c>
      <c r="F279" s="306">
        <v>1</v>
      </c>
    </row>
    <row r="280" spans="2:6" x14ac:dyDescent="0.45">
      <c r="B280" s="47" t="e">
        <f t="shared" si="33"/>
        <v>#DIV/0!</v>
      </c>
      <c r="C280" s="47" t="e">
        <f t="shared" si="32"/>
        <v>#DIV/0!</v>
      </c>
      <c r="D280" s="306">
        <v>1</v>
      </c>
      <c r="E280" s="306">
        <v>1</v>
      </c>
      <c r="F280" s="306">
        <v>1</v>
      </c>
    </row>
    <row r="281" spans="2:6" x14ac:dyDescent="0.45">
      <c r="B281" s="47" t="e">
        <f t="shared" si="33"/>
        <v>#DIV/0!</v>
      </c>
      <c r="C281" s="47" t="e">
        <f t="shared" si="32"/>
        <v>#DIV/0!</v>
      </c>
      <c r="D281" s="306">
        <v>1</v>
      </c>
      <c r="E281" s="306">
        <v>1</v>
      </c>
      <c r="F281" s="306">
        <v>1</v>
      </c>
    </row>
    <row r="282" spans="2:6" x14ac:dyDescent="0.45">
      <c r="B282" s="47" t="e">
        <f t="shared" si="33"/>
        <v>#DIV/0!</v>
      </c>
      <c r="C282" s="47" t="e">
        <f t="shared" si="32"/>
        <v>#DIV/0!</v>
      </c>
      <c r="D282" s="306">
        <v>1</v>
      </c>
      <c r="E282" s="306">
        <v>1</v>
      </c>
      <c r="F282" s="306">
        <v>1</v>
      </c>
    </row>
    <row r="283" spans="2:6" x14ac:dyDescent="0.45">
      <c r="B283" s="47" t="e">
        <f t="shared" si="33"/>
        <v>#DIV/0!</v>
      </c>
      <c r="C283" s="47" t="e">
        <f t="shared" si="32"/>
        <v>#DIV/0!</v>
      </c>
      <c r="D283" s="306">
        <v>1</v>
      </c>
      <c r="E283" s="306">
        <v>1</v>
      </c>
      <c r="F283" s="306">
        <v>1</v>
      </c>
    </row>
    <row r="284" spans="2:6" x14ac:dyDescent="0.45">
      <c r="B284" s="47" t="e">
        <f t="shared" si="33"/>
        <v>#DIV/0!</v>
      </c>
      <c r="C284" s="47" t="e">
        <f t="shared" si="32"/>
        <v>#DIV/0!</v>
      </c>
      <c r="D284" s="306">
        <v>1</v>
      </c>
      <c r="E284" s="306">
        <v>1</v>
      </c>
      <c r="F284" s="306">
        <v>1</v>
      </c>
    </row>
    <row r="285" spans="2:6" x14ac:dyDescent="0.45">
      <c r="B285" s="47" t="e">
        <f t="shared" si="33"/>
        <v>#DIV/0!</v>
      </c>
      <c r="C285" s="47" t="e">
        <f t="shared" si="32"/>
        <v>#DIV/0!</v>
      </c>
      <c r="D285" s="306">
        <v>1</v>
      </c>
      <c r="E285" s="306">
        <v>1</v>
      </c>
      <c r="F285" s="306">
        <v>1</v>
      </c>
    </row>
    <row r="286" spans="2:6" x14ac:dyDescent="0.45">
      <c r="B286" s="47" t="e">
        <f t="shared" si="33"/>
        <v>#DIV/0!</v>
      </c>
      <c r="C286" s="47" t="e">
        <f t="shared" si="32"/>
        <v>#DIV/0!</v>
      </c>
      <c r="D286" s="306">
        <v>1</v>
      </c>
      <c r="E286" s="306">
        <v>1</v>
      </c>
      <c r="F286" s="306">
        <v>1</v>
      </c>
    </row>
    <row r="287" spans="2:6" x14ac:dyDescent="0.45">
      <c r="B287" s="47" t="e">
        <f t="shared" si="33"/>
        <v>#DIV/0!</v>
      </c>
      <c r="C287" s="47" t="e">
        <f t="shared" si="32"/>
        <v>#DIV/0!</v>
      </c>
      <c r="D287" s="306">
        <v>1</v>
      </c>
      <c r="E287" s="306">
        <v>1</v>
      </c>
      <c r="F287" s="306">
        <v>1</v>
      </c>
    </row>
    <row r="288" spans="2:6" x14ac:dyDescent="0.45">
      <c r="B288" s="47" t="e">
        <f t="shared" si="33"/>
        <v>#DIV/0!</v>
      </c>
      <c r="C288" s="47" t="e">
        <f t="shared" si="32"/>
        <v>#DIV/0!</v>
      </c>
      <c r="D288" s="306">
        <v>1</v>
      </c>
      <c r="E288" s="306">
        <v>1</v>
      </c>
      <c r="F288" s="306">
        <v>1</v>
      </c>
    </row>
    <row r="289" spans="2:6" x14ac:dyDescent="0.45">
      <c r="B289" s="47" t="e">
        <f t="shared" si="33"/>
        <v>#DIV/0!</v>
      </c>
      <c r="C289" s="47" t="e">
        <f t="shared" si="32"/>
        <v>#DIV/0!</v>
      </c>
      <c r="D289" s="306">
        <v>1</v>
      </c>
      <c r="E289" s="306">
        <v>1</v>
      </c>
      <c r="F289" s="306">
        <v>1</v>
      </c>
    </row>
    <row r="290" spans="2:6" x14ac:dyDescent="0.45">
      <c r="B290" s="47" t="e">
        <f t="shared" si="33"/>
        <v>#DIV/0!</v>
      </c>
      <c r="C290" s="47" t="e">
        <f t="shared" si="32"/>
        <v>#DIV/0!</v>
      </c>
      <c r="D290" s="306">
        <v>1</v>
      </c>
      <c r="E290" s="306">
        <v>1</v>
      </c>
      <c r="F290" s="306">
        <v>1</v>
      </c>
    </row>
    <row r="291" spans="2:6" x14ac:dyDescent="0.45">
      <c r="B291" s="47" t="e">
        <f t="shared" si="33"/>
        <v>#DIV/0!</v>
      </c>
      <c r="C291" s="47" t="e">
        <f t="shared" si="32"/>
        <v>#DIV/0!</v>
      </c>
      <c r="D291" s="306">
        <v>1</v>
      </c>
      <c r="E291" s="306">
        <v>1</v>
      </c>
      <c r="F291" s="306">
        <v>1</v>
      </c>
    </row>
    <row r="292" spans="2:6" x14ac:dyDescent="0.45">
      <c r="B292" s="47" t="e">
        <f t="shared" si="33"/>
        <v>#DIV/0!</v>
      </c>
      <c r="C292" s="47" t="e">
        <f t="shared" si="32"/>
        <v>#DIV/0!</v>
      </c>
      <c r="D292" s="306">
        <v>1</v>
      </c>
      <c r="E292" s="306">
        <v>1</v>
      </c>
      <c r="F292" s="306">
        <v>1</v>
      </c>
    </row>
    <row r="293" spans="2:6" x14ac:dyDescent="0.45">
      <c r="B293" s="47" t="e">
        <f t="shared" si="33"/>
        <v>#DIV/0!</v>
      </c>
      <c r="C293" s="47" t="e">
        <f t="shared" si="32"/>
        <v>#DIV/0!</v>
      </c>
      <c r="D293" s="306">
        <v>1</v>
      </c>
      <c r="E293" s="306">
        <v>1</v>
      </c>
      <c r="F293" s="306">
        <v>1</v>
      </c>
    </row>
    <row r="294" spans="2:6" x14ac:dyDescent="0.45">
      <c r="B294" s="47" t="e">
        <f t="shared" si="33"/>
        <v>#DIV/0!</v>
      </c>
      <c r="C294" s="47" t="e">
        <f t="shared" si="32"/>
        <v>#DIV/0!</v>
      </c>
      <c r="D294" s="306">
        <v>1</v>
      </c>
      <c r="E294" s="306">
        <v>1</v>
      </c>
      <c r="F294" s="306">
        <v>1</v>
      </c>
    </row>
    <row r="295" spans="2:6" x14ac:dyDescent="0.45">
      <c r="B295" s="47" t="e">
        <f t="shared" si="33"/>
        <v>#DIV/0!</v>
      </c>
      <c r="C295" s="47" t="e">
        <f t="shared" si="32"/>
        <v>#DIV/0!</v>
      </c>
      <c r="D295" s="306">
        <v>1</v>
      </c>
      <c r="E295" s="306">
        <v>1</v>
      </c>
      <c r="F295" s="306">
        <v>1</v>
      </c>
    </row>
    <row r="296" spans="2:6" x14ac:dyDescent="0.45">
      <c r="B296" s="47" t="e">
        <f t="shared" si="33"/>
        <v>#DIV/0!</v>
      </c>
      <c r="C296" s="47" t="e">
        <f t="shared" si="32"/>
        <v>#DIV/0!</v>
      </c>
      <c r="D296" s="306">
        <v>1</v>
      </c>
      <c r="E296" s="306">
        <v>1</v>
      </c>
      <c r="F296" s="306">
        <v>1</v>
      </c>
    </row>
    <row r="297" spans="2:6" x14ac:dyDescent="0.45">
      <c r="B297" s="47" t="e">
        <f t="shared" si="33"/>
        <v>#DIV/0!</v>
      </c>
      <c r="C297" s="47" t="e">
        <f t="shared" si="32"/>
        <v>#DIV/0!</v>
      </c>
      <c r="D297" s="306">
        <v>1</v>
      </c>
      <c r="E297" s="306">
        <v>1</v>
      </c>
      <c r="F297" s="306">
        <v>1</v>
      </c>
    </row>
    <row r="298" spans="2:6" x14ac:dyDescent="0.45">
      <c r="B298" s="47" t="e">
        <f t="shared" si="33"/>
        <v>#DIV/0!</v>
      </c>
      <c r="C298" s="47" t="e">
        <f t="shared" si="32"/>
        <v>#DIV/0!</v>
      </c>
      <c r="D298" s="306">
        <v>1</v>
      </c>
      <c r="E298" s="306">
        <v>1</v>
      </c>
      <c r="F298" s="306">
        <v>1</v>
      </c>
    </row>
    <row r="299" spans="2:6" x14ac:dyDescent="0.45">
      <c r="B299" s="47" t="e">
        <f t="shared" si="33"/>
        <v>#DIV/0!</v>
      </c>
      <c r="C299" s="47" t="e">
        <f t="shared" si="32"/>
        <v>#DIV/0!</v>
      </c>
      <c r="D299" s="306">
        <v>1</v>
      </c>
      <c r="E299" s="306">
        <v>1</v>
      </c>
      <c r="F299" s="306">
        <v>1</v>
      </c>
    </row>
    <row r="300" spans="2:6" x14ac:dyDescent="0.45">
      <c r="B300" s="47" t="e">
        <f t="shared" si="33"/>
        <v>#DIV/0!</v>
      </c>
      <c r="C300" s="47" t="e">
        <f t="shared" si="32"/>
        <v>#DIV/0!</v>
      </c>
      <c r="D300" s="306">
        <v>1</v>
      </c>
      <c r="E300" s="306">
        <v>1</v>
      </c>
      <c r="F300" s="306">
        <v>1</v>
      </c>
    </row>
    <row r="301" spans="2:6" x14ac:dyDescent="0.45">
      <c r="B301" s="47" t="e">
        <f t="shared" si="33"/>
        <v>#DIV/0!</v>
      </c>
      <c r="C301" s="47" t="e">
        <f t="shared" si="32"/>
        <v>#DIV/0!</v>
      </c>
      <c r="D301" s="306">
        <v>1</v>
      </c>
      <c r="E301" s="306">
        <v>1</v>
      </c>
      <c r="F301" s="306">
        <v>1</v>
      </c>
    </row>
    <row r="302" spans="2:6" x14ac:dyDescent="0.45">
      <c r="B302" s="47" t="e">
        <f>B301 + C301</f>
        <v>#DIV/0!</v>
      </c>
      <c r="C302" s="47" t="e">
        <f>((1-B302)*B302) * ( (B302*(F302 - E302) + (1-B302)*(E302 - D302) )) / G302</f>
        <v>#DIV/0!</v>
      </c>
      <c r="D302" s="306">
        <v>1</v>
      </c>
      <c r="E302" s="306">
        <v>1</v>
      </c>
      <c r="F302" s="306">
        <v>1</v>
      </c>
    </row>
    <row r="303" spans="2:6" x14ac:dyDescent="0.45">
      <c r="B303" s="47" t="e">
        <f>B302 + C302</f>
        <v>#DIV/0!</v>
      </c>
      <c r="C303" s="47" t="e">
        <f>((1-B303)*B303) * ( (B303*(F303 - E303) + (1-B303)*(E303 - D303) )) / G303</f>
        <v>#DIV/0!</v>
      </c>
      <c r="D303" s="306">
        <v>1</v>
      </c>
      <c r="E303" s="306">
        <v>1</v>
      </c>
      <c r="F303" s="306">
        <v>1</v>
      </c>
    </row>
    <row r="304" spans="2:6" x14ac:dyDescent="0.45">
      <c r="B304" s="47" t="e">
        <f>B303 + C303</f>
        <v>#DIV/0!</v>
      </c>
      <c r="C304" s="47" t="e">
        <f>((1-B304)*B304) * ( (B304*(F304 - E304) + (1-B304)*(E304 - D304) )) / G304</f>
        <v>#DIV/0!</v>
      </c>
      <c r="D304" s="306">
        <v>1</v>
      </c>
      <c r="E304" s="306">
        <v>1</v>
      </c>
      <c r="F304" s="306">
        <v>1</v>
      </c>
    </row>
    <row r="305" spans="2:6" x14ac:dyDescent="0.45">
      <c r="B305" s="47" t="e">
        <f t="shared" ref="B305:B368" si="34">B304 + C304</f>
        <v>#DIV/0!</v>
      </c>
      <c r="C305" s="47" t="e">
        <f t="shared" ref="C305:C368" si="35">((1-B305)*B305) * ( (B305*(F305 - E305) + (1-B305)*(E305 - D305) )) / G305</f>
        <v>#DIV/0!</v>
      </c>
      <c r="D305" s="306">
        <v>1</v>
      </c>
      <c r="E305" s="306">
        <v>1</v>
      </c>
      <c r="F305" s="306">
        <v>1</v>
      </c>
    </row>
    <row r="306" spans="2:6" x14ac:dyDescent="0.45">
      <c r="B306" s="47" t="e">
        <f t="shared" si="34"/>
        <v>#DIV/0!</v>
      </c>
      <c r="C306" s="47" t="e">
        <f t="shared" si="35"/>
        <v>#DIV/0!</v>
      </c>
      <c r="D306" s="306">
        <v>1</v>
      </c>
      <c r="E306" s="306">
        <v>1</v>
      </c>
      <c r="F306" s="306">
        <v>1</v>
      </c>
    </row>
    <row r="307" spans="2:6" x14ac:dyDescent="0.45">
      <c r="B307" s="47" t="e">
        <f t="shared" si="34"/>
        <v>#DIV/0!</v>
      </c>
      <c r="C307" s="47" t="e">
        <f t="shared" si="35"/>
        <v>#DIV/0!</v>
      </c>
      <c r="D307" s="306">
        <v>1</v>
      </c>
      <c r="E307" s="306">
        <v>1</v>
      </c>
      <c r="F307" s="306">
        <v>1</v>
      </c>
    </row>
    <row r="308" spans="2:6" x14ac:dyDescent="0.45">
      <c r="B308" s="47" t="e">
        <f t="shared" si="34"/>
        <v>#DIV/0!</v>
      </c>
      <c r="C308" s="47" t="e">
        <f t="shared" si="35"/>
        <v>#DIV/0!</v>
      </c>
      <c r="D308" s="306">
        <v>1</v>
      </c>
      <c r="E308" s="306">
        <v>1</v>
      </c>
      <c r="F308" s="306">
        <v>1</v>
      </c>
    </row>
    <row r="309" spans="2:6" x14ac:dyDescent="0.45">
      <c r="B309" s="47" t="e">
        <f t="shared" si="34"/>
        <v>#DIV/0!</v>
      </c>
      <c r="C309" s="47" t="e">
        <f t="shared" si="35"/>
        <v>#DIV/0!</v>
      </c>
      <c r="D309" s="306">
        <v>1</v>
      </c>
      <c r="E309" s="306">
        <v>1</v>
      </c>
      <c r="F309" s="306">
        <v>1</v>
      </c>
    </row>
    <row r="310" spans="2:6" x14ac:dyDescent="0.45">
      <c r="B310" s="47" t="e">
        <f t="shared" si="34"/>
        <v>#DIV/0!</v>
      </c>
      <c r="C310" s="47" t="e">
        <f t="shared" si="35"/>
        <v>#DIV/0!</v>
      </c>
      <c r="D310" s="306">
        <v>1</v>
      </c>
      <c r="E310" s="306">
        <v>1</v>
      </c>
      <c r="F310" s="306">
        <v>1</v>
      </c>
    </row>
    <row r="311" spans="2:6" x14ac:dyDescent="0.45">
      <c r="B311" s="47" t="e">
        <f t="shared" si="34"/>
        <v>#DIV/0!</v>
      </c>
      <c r="C311" s="47" t="e">
        <f t="shared" si="35"/>
        <v>#DIV/0!</v>
      </c>
      <c r="D311" s="306">
        <v>1</v>
      </c>
      <c r="E311" s="306">
        <v>1</v>
      </c>
      <c r="F311" s="306">
        <v>1</v>
      </c>
    </row>
    <row r="312" spans="2:6" x14ac:dyDescent="0.45">
      <c r="B312" s="47" t="e">
        <f t="shared" si="34"/>
        <v>#DIV/0!</v>
      </c>
      <c r="C312" s="47" t="e">
        <f t="shared" si="35"/>
        <v>#DIV/0!</v>
      </c>
      <c r="D312" s="306">
        <v>1</v>
      </c>
      <c r="E312" s="306">
        <v>1</v>
      </c>
      <c r="F312" s="306">
        <v>1</v>
      </c>
    </row>
    <row r="313" spans="2:6" x14ac:dyDescent="0.45">
      <c r="B313" s="47" t="e">
        <f t="shared" si="34"/>
        <v>#DIV/0!</v>
      </c>
      <c r="C313" s="47" t="e">
        <f t="shared" si="35"/>
        <v>#DIV/0!</v>
      </c>
      <c r="D313" s="306">
        <v>1</v>
      </c>
      <c r="E313" s="306">
        <v>1</v>
      </c>
      <c r="F313" s="306">
        <v>1</v>
      </c>
    </row>
    <row r="314" spans="2:6" x14ac:dyDescent="0.45">
      <c r="B314" s="47" t="e">
        <f t="shared" si="34"/>
        <v>#DIV/0!</v>
      </c>
      <c r="C314" s="47" t="e">
        <f t="shared" si="35"/>
        <v>#DIV/0!</v>
      </c>
      <c r="D314" s="306">
        <v>1</v>
      </c>
      <c r="E314" s="306">
        <v>1</v>
      </c>
      <c r="F314" s="306">
        <v>1</v>
      </c>
    </row>
    <row r="315" spans="2:6" x14ac:dyDescent="0.45">
      <c r="B315" s="47" t="e">
        <f t="shared" si="34"/>
        <v>#DIV/0!</v>
      </c>
      <c r="C315" s="47" t="e">
        <f t="shared" si="35"/>
        <v>#DIV/0!</v>
      </c>
      <c r="D315" s="306">
        <v>1</v>
      </c>
      <c r="E315" s="306">
        <v>1</v>
      </c>
      <c r="F315" s="306">
        <v>1</v>
      </c>
    </row>
    <row r="316" spans="2:6" x14ac:dyDescent="0.45">
      <c r="B316" s="47" t="e">
        <f t="shared" si="34"/>
        <v>#DIV/0!</v>
      </c>
      <c r="C316" s="47" t="e">
        <f t="shared" si="35"/>
        <v>#DIV/0!</v>
      </c>
      <c r="D316" s="306">
        <v>1</v>
      </c>
      <c r="E316" s="306">
        <v>1</v>
      </c>
      <c r="F316" s="306">
        <v>1</v>
      </c>
    </row>
    <row r="317" spans="2:6" x14ac:dyDescent="0.45">
      <c r="B317" s="47" t="e">
        <f t="shared" si="34"/>
        <v>#DIV/0!</v>
      </c>
      <c r="C317" s="47" t="e">
        <f t="shared" si="35"/>
        <v>#DIV/0!</v>
      </c>
      <c r="D317" s="306">
        <v>1</v>
      </c>
      <c r="E317" s="306">
        <v>1</v>
      </c>
      <c r="F317" s="306">
        <v>1</v>
      </c>
    </row>
    <row r="318" spans="2:6" x14ac:dyDescent="0.45">
      <c r="B318" s="47" t="e">
        <f t="shared" si="34"/>
        <v>#DIV/0!</v>
      </c>
      <c r="C318" s="47" t="e">
        <f t="shared" si="35"/>
        <v>#DIV/0!</v>
      </c>
      <c r="D318" s="306">
        <v>1</v>
      </c>
      <c r="E318" s="306">
        <v>1</v>
      </c>
      <c r="F318" s="306">
        <v>1</v>
      </c>
    </row>
    <row r="319" spans="2:6" x14ac:dyDescent="0.45">
      <c r="B319" s="47" t="e">
        <f t="shared" si="34"/>
        <v>#DIV/0!</v>
      </c>
      <c r="C319" s="47" t="e">
        <f t="shared" si="35"/>
        <v>#DIV/0!</v>
      </c>
      <c r="D319" s="306">
        <v>1</v>
      </c>
      <c r="E319" s="306">
        <v>1</v>
      </c>
      <c r="F319" s="306">
        <v>1</v>
      </c>
    </row>
    <row r="320" spans="2:6" x14ac:dyDescent="0.45">
      <c r="B320" s="47" t="e">
        <f t="shared" si="34"/>
        <v>#DIV/0!</v>
      </c>
      <c r="C320" s="47" t="e">
        <f t="shared" si="35"/>
        <v>#DIV/0!</v>
      </c>
      <c r="D320" s="306">
        <v>1</v>
      </c>
      <c r="E320" s="306">
        <v>1</v>
      </c>
      <c r="F320" s="306">
        <v>1</v>
      </c>
    </row>
    <row r="321" spans="2:6" x14ac:dyDescent="0.45">
      <c r="B321" s="47" t="e">
        <f t="shared" si="34"/>
        <v>#DIV/0!</v>
      </c>
      <c r="C321" s="47" t="e">
        <f t="shared" si="35"/>
        <v>#DIV/0!</v>
      </c>
      <c r="D321" s="306">
        <v>1</v>
      </c>
      <c r="E321" s="306">
        <v>1</v>
      </c>
      <c r="F321" s="306">
        <v>1</v>
      </c>
    </row>
    <row r="322" spans="2:6" x14ac:dyDescent="0.45">
      <c r="B322" s="47" t="e">
        <f t="shared" si="34"/>
        <v>#DIV/0!</v>
      </c>
      <c r="C322" s="47" t="e">
        <f t="shared" si="35"/>
        <v>#DIV/0!</v>
      </c>
      <c r="D322" s="306">
        <v>1</v>
      </c>
      <c r="E322" s="306">
        <v>1</v>
      </c>
      <c r="F322" s="306">
        <v>1</v>
      </c>
    </row>
    <row r="323" spans="2:6" x14ac:dyDescent="0.45">
      <c r="B323" s="47" t="e">
        <f t="shared" si="34"/>
        <v>#DIV/0!</v>
      </c>
      <c r="C323" s="47" t="e">
        <f t="shared" si="35"/>
        <v>#DIV/0!</v>
      </c>
      <c r="D323" s="306">
        <v>1</v>
      </c>
      <c r="E323" s="306">
        <v>1</v>
      </c>
      <c r="F323" s="306">
        <v>1</v>
      </c>
    </row>
    <row r="324" spans="2:6" x14ac:dyDescent="0.45">
      <c r="B324" s="47" t="e">
        <f t="shared" si="34"/>
        <v>#DIV/0!</v>
      </c>
      <c r="C324" s="47" t="e">
        <f t="shared" si="35"/>
        <v>#DIV/0!</v>
      </c>
      <c r="D324" s="306">
        <v>1</v>
      </c>
      <c r="E324" s="306">
        <v>1</v>
      </c>
      <c r="F324" s="306">
        <v>1</v>
      </c>
    </row>
    <row r="325" spans="2:6" x14ac:dyDescent="0.45">
      <c r="B325" s="47" t="e">
        <f t="shared" si="34"/>
        <v>#DIV/0!</v>
      </c>
      <c r="C325" s="47" t="e">
        <f t="shared" si="35"/>
        <v>#DIV/0!</v>
      </c>
      <c r="D325" s="306">
        <v>1</v>
      </c>
      <c r="E325" s="306">
        <v>1</v>
      </c>
      <c r="F325" s="306">
        <v>1</v>
      </c>
    </row>
    <row r="326" spans="2:6" x14ac:dyDescent="0.45">
      <c r="B326" s="47" t="e">
        <f t="shared" si="34"/>
        <v>#DIV/0!</v>
      </c>
      <c r="C326" s="47" t="e">
        <f t="shared" si="35"/>
        <v>#DIV/0!</v>
      </c>
      <c r="D326" s="306">
        <v>1</v>
      </c>
      <c r="E326" s="306">
        <v>1</v>
      </c>
      <c r="F326" s="306">
        <v>1</v>
      </c>
    </row>
    <row r="327" spans="2:6" x14ac:dyDescent="0.45">
      <c r="B327" s="47" t="e">
        <f t="shared" si="34"/>
        <v>#DIV/0!</v>
      </c>
      <c r="C327" s="47" t="e">
        <f t="shared" si="35"/>
        <v>#DIV/0!</v>
      </c>
      <c r="D327" s="306">
        <v>1</v>
      </c>
      <c r="E327" s="306">
        <v>1</v>
      </c>
      <c r="F327" s="306">
        <v>1</v>
      </c>
    </row>
    <row r="328" spans="2:6" x14ac:dyDescent="0.45">
      <c r="B328" s="47" t="e">
        <f t="shared" si="34"/>
        <v>#DIV/0!</v>
      </c>
      <c r="C328" s="47" t="e">
        <f t="shared" si="35"/>
        <v>#DIV/0!</v>
      </c>
      <c r="D328" s="306">
        <v>1</v>
      </c>
      <c r="E328" s="306">
        <v>1</v>
      </c>
      <c r="F328" s="306">
        <v>1</v>
      </c>
    </row>
    <row r="329" spans="2:6" x14ac:dyDescent="0.45">
      <c r="B329" s="47" t="e">
        <f t="shared" si="34"/>
        <v>#DIV/0!</v>
      </c>
      <c r="C329" s="47" t="e">
        <f t="shared" si="35"/>
        <v>#DIV/0!</v>
      </c>
      <c r="D329" s="306">
        <v>1</v>
      </c>
      <c r="E329" s="306">
        <v>1</v>
      </c>
      <c r="F329" s="306">
        <v>1</v>
      </c>
    </row>
    <row r="330" spans="2:6" x14ac:dyDescent="0.45">
      <c r="B330" s="47" t="e">
        <f t="shared" si="34"/>
        <v>#DIV/0!</v>
      </c>
      <c r="C330" s="47" t="e">
        <f t="shared" si="35"/>
        <v>#DIV/0!</v>
      </c>
      <c r="D330" s="306">
        <v>1</v>
      </c>
      <c r="E330" s="306">
        <v>1</v>
      </c>
      <c r="F330" s="306">
        <v>1</v>
      </c>
    </row>
    <row r="331" spans="2:6" x14ac:dyDescent="0.45">
      <c r="B331" s="47" t="e">
        <f t="shared" si="34"/>
        <v>#DIV/0!</v>
      </c>
      <c r="C331" s="47" t="e">
        <f t="shared" si="35"/>
        <v>#DIV/0!</v>
      </c>
      <c r="D331" s="306">
        <v>1</v>
      </c>
      <c r="E331" s="306">
        <v>1</v>
      </c>
      <c r="F331" s="306">
        <v>1</v>
      </c>
    </row>
    <row r="332" spans="2:6" x14ac:dyDescent="0.45">
      <c r="B332" s="47" t="e">
        <f t="shared" si="34"/>
        <v>#DIV/0!</v>
      </c>
      <c r="C332" s="47" t="e">
        <f t="shared" si="35"/>
        <v>#DIV/0!</v>
      </c>
      <c r="D332" s="306">
        <v>1</v>
      </c>
      <c r="E332" s="306">
        <v>1</v>
      </c>
      <c r="F332" s="306">
        <v>1</v>
      </c>
    </row>
    <row r="333" spans="2:6" x14ac:dyDescent="0.45">
      <c r="B333" s="47" t="e">
        <f t="shared" si="34"/>
        <v>#DIV/0!</v>
      </c>
      <c r="C333" s="47" t="e">
        <f t="shared" si="35"/>
        <v>#DIV/0!</v>
      </c>
      <c r="D333" s="306">
        <v>1</v>
      </c>
      <c r="E333" s="306">
        <v>1</v>
      </c>
      <c r="F333" s="306">
        <v>1</v>
      </c>
    </row>
    <row r="334" spans="2:6" x14ac:dyDescent="0.45">
      <c r="B334" s="47" t="e">
        <f t="shared" si="34"/>
        <v>#DIV/0!</v>
      </c>
      <c r="C334" s="47" t="e">
        <f t="shared" si="35"/>
        <v>#DIV/0!</v>
      </c>
      <c r="D334" s="306">
        <v>1</v>
      </c>
      <c r="E334" s="306">
        <v>1</v>
      </c>
      <c r="F334" s="306">
        <v>1</v>
      </c>
    </row>
    <row r="335" spans="2:6" x14ac:dyDescent="0.45">
      <c r="B335" s="47" t="e">
        <f t="shared" si="34"/>
        <v>#DIV/0!</v>
      </c>
      <c r="C335" s="47" t="e">
        <f t="shared" si="35"/>
        <v>#DIV/0!</v>
      </c>
      <c r="D335" s="306">
        <v>1</v>
      </c>
      <c r="E335" s="306">
        <v>1</v>
      </c>
      <c r="F335" s="306">
        <v>1</v>
      </c>
    </row>
    <row r="336" spans="2:6" x14ac:dyDescent="0.45">
      <c r="B336" s="47" t="e">
        <f t="shared" si="34"/>
        <v>#DIV/0!</v>
      </c>
      <c r="C336" s="47" t="e">
        <f t="shared" si="35"/>
        <v>#DIV/0!</v>
      </c>
      <c r="D336" s="306">
        <v>1</v>
      </c>
      <c r="E336" s="306">
        <v>1</v>
      </c>
      <c r="F336" s="306">
        <v>1</v>
      </c>
    </row>
    <row r="337" spans="2:6" x14ac:dyDescent="0.45">
      <c r="B337" s="47" t="e">
        <f t="shared" si="34"/>
        <v>#DIV/0!</v>
      </c>
      <c r="C337" s="47" t="e">
        <f t="shared" si="35"/>
        <v>#DIV/0!</v>
      </c>
      <c r="D337" s="306">
        <v>1</v>
      </c>
      <c r="E337" s="306">
        <v>1</v>
      </c>
      <c r="F337" s="306">
        <v>1</v>
      </c>
    </row>
    <row r="338" spans="2:6" x14ac:dyDescent="0.45">
      <c r="B338" s="47" t="e">
        <f t="shared" si="34"/>
        <v>#DIV/0!</v>
      </c>
      <c r="C338" s="47" t="e">
        <f t="shared" si="35"/>
        <v>#DIV/0!</v>
      </c>
      <c r="D338" s="306">
        <v>1</v>
      </c>
      <c r="E338" s="306">
        <v>1</v>
      </c>
      <c r="F338" s="306">
        <v>1</v>
      </c>
    </row>
    <row r="339" spans="2:6" x14ac:dyDescent="0.45">
      <c r="B339" s="47" t="e">
        <f t="shared" si="34"/>
        <v>#DIV/0!</v>
      </c>
      <c r="C339" s="47" t="e">
        <f t="shared" si="35"/>
        <v>#DIV/0!</v>
      </c>
      <c r="D339" s="306">
        <v>1</v>
      </c>
      <c r="E339" s="306">
        <v>1</v>
      </c>
      <c r="F339" s="306">
        <v>1</v>
      </c>
    </row>
    <row r="340" spans="2:6" x14ac:dyDescent="0.45">
      <c r="B340" s="47" t="e">
        <f t="shared" si="34"/>
        <v>#DIV/0!</v>
      </c>
      <c r="C340" s="47" t="e">
        <f t="shared" si="35"/>
        <v>#DIV/0!</v>
      </c>
      <c r="D340" s="306">
        <v>1</v>
      </c>
      <c r="E340" s="306">
        <v>1</v>
      </c>
      <c r="F340" s="306">
        <v>1</v>
      </c>
    </row>
    <row r="341" spans="2:6" x14ac:dyDescent="0.45">
      <c r="B341" s="47" t="e">
        <f t="shared" si="34"/>
        <v>#DIV/0!</v>
      </c>
      <c r="C341" s="47" t="e">
        <f t="shared" si="35"/>
        <v>#DIV/0!</v>
      </c>
      <c r="D341" s="306">
        <v>1</v>
      </c>
      <c r="E341" s="306">
        <v>1</v>
      </c>
      <c r="F341" s="306">
        <v>1</v>
      </c>
    </row>
    <row r="342" spans="2:6" x14ac:dyDescent="0.45">
      <c r="B342" s="47" t="e">
        <f t="shared" si="34"/>
        <v>#DIV/0!</v>
      </c>
      <c r="C342" s="47" t="e">
        <f t="shared" si="35"/>
        <v>#DIV/0!</v>
      </c>
      <c r="D342" s="306">
        <v>1</v>
      </c>
      <c r="E342" s="306">
        <v>1</v>
      </c>
      <c r="F342" s="306">
        <v>1</v>
      </c>
    </row>
    <row r="343" spans="2:6" x14ac:dyDescent="0.45">
      <c r="B343" s="47" t="e">
        <f t="shared" si="34"/>
        <v>#DIV/0!</v>
      </c>
      <c r="C343" s="47" t="e">
        <f t="shared" si="35"/>
        <v>#DIV/0!</v>
      </c>
      <c r="D343" s="306">
        <v>1</v>
      </c>
      <c r="E343" s="306">
        <v>1</v>
      </c>
      <c r="F343" s="306">
        <v>1</v>
      </c>
    </row>
    <row r="344" spans="2:6" x14ac:dyDescent="0.45">
      <c r="B344" s="47" t="e">
        <f t="shared" si="34"/>
        <v>#DIV/0!</v>
      </c>
      <c r="C344" s="47" t="e">
        <f t="shared" si="35"/>
        <v>#DIV/0!</v>
      </c>
      <c r="D344" s="306">
        <v>1</v>
      </c>
      <c r="E344" s="306">
        <v>1</v>
      </c>
      <c r="F344" s="306">
        <v>1</v>
      </c>
    </row>
    <row r="345" spans="2:6" x14ac:dyDescent="0.45">
      <c r="B345" s="47" t="e">
        <f t="shared" si="34"/>
        <v>#DIV/0!</v>
      </c>
      <c r="C345" s="47" t="e">
        <f t="shared" si="35"/>
        <v>#DIV/0!</v>
      </c>
      <c r="D345" s="306">
        <v>1</v>
      </c>
      <c r="E345" s="306">
        <v>1</v>
      </c>
      <c r="F345" s="306">
        <v>1</v>
      </c>
    </row>
    <row r="346" spans="2:6" x14ac:dyDescent="0.45">
      <c r="B346" s="47" t="e">
        <f t="shared" si="34"/>
        <v>#DIV/0!</v>
      </c>
      <c r="C346" s="47" t="e">
        <f t="shared" si="35"/>
        <v>#DIV/0!</v>
      </c>
      <c r="D346" s="306">
        <v>1</v>
      </c>
      <c r="E346" s="306">
        <v>1</v>
      </c>
      <c r="F346" s="306">
        <v>1</v>
      </c>
    </row>
    <row r="347" spans="2:6" x14ac:dyDescent="0.45">
      <c r="B347" s="47" t="e">
        <f t="shared" si="34"/>
        <v>#DIV/0!</v>
      </c>
      <c r="C347" s="47" t="e">
        <f t="shared" si="35"/>
        <v>#DIV/0!</v>
      </c>
      <c r="D347" s="306">
        <v>1</v>
      </c>
      <c r="E347" s="306">
        <v>1</v>
      </c>
      <c r="F347" s="306">
        <v>1</v>
      </c>
    </row>
    <row r="348" spans="2:6" x14ac:dyDescent="0.45">
      <c r="B348" s="47" t="e">
        <f t="shared" si="34"/>
        <v>#DIV/0!</v>
      </c>
      <c r="C348" s="47" t="e">
        <f t="shared" si="35"/>
        <v>#DIV/0!</v>
      </c>
      <c r="D348" s="306">
        <v>1</v>
      </c>
      <c r="E348" s="306">
        <v>1</v>
      </c>
      <c r="F348" s="306">
        <v>1</v>
      </c>
    </row>
    <row r="349" spans="2:6" x14ac:dyDescent="0.45">
      <c r="B349" s="47" t="e">
        <f t="shared" si="34"/>
        <v>#DIV/0!</v>
      </c>
      <c r="C349" s="47" t="e">
        <f t="shared" si="35"/>
        <v>#DIV/0!</v>
      </c>
      <c r="D349" s="306">
        <v>1</v>
      </c>
      <c r="E349" s="306">
        <v>1</v>
      </c>
      <c r="F349" s="306">
        <v>1</v>
      </c>
    </row>
    <row r="350" spans="2:6" x14ac:dyDescent="0.45">
      <c r="B350" s="47" t="e">
        <f t="shared" si="34"/>
        <v>#DIV/0!</v>
      </c>
      <c r="C350" s="47" t="e">
        <f t="shared" si="35"/>
        <v>#DIV/0!</v>
      </c>
      <c r="D350" s="306">
        <v>1</v>
      </c>
      <c r="E350" s="306">
        <v>1</v>
      </c>
      <c r="F350" s="306">
        <v>1</v>
      </c>
    </row>
    <row r="351" spans="2:6" x14ac:dyDescent="0.45">
      <c r="B351" s="47" t="e">
        <f t="shared" si="34"/>
        <v>#DIV/0!</v>
      </c>
      <c r="C351" s="47" t="e">
        <f t="shared" si="35"/>
        <v>#DIV/0!</v>
      </c>
      <c r="D351" s="306">
        <v>1</v>
      </c>
      <c r="E351" s="306">
        <v>1</v>
      </c>
      <c r="F351" s="306">
        <v>1</v>
      </c>
    </row>
    <row r="352" spans="2:6" x14ac:dyDescent="0.45">
      <c r="B352" s="47" t="e">
        <f t="shared" si="34"/>
        <v>#DIV/0!</v>
      </c>
      <c r="C352" s="47" t="e">
        <f t="shared" si="35"/>
        <v>#DIV/0!</v>
      </c>
      <c r="D352" s="306">
        <v>1</v>
      </c>
      <c r="E352" s="306">
        <v>1</v>
      </c>
      <c r="F352" s="306">
        <v>1</v>
      </c>
    </row>
    <row r="353" spans="2:6" x14ac:dyDescent="0.45">
      <c r="B353" s="47" t="e">
        <f t="shared" si="34"/>
        <v>#DIV/0!</v>
      </c>
      <c r="C353" s="47" t="e">
        <f t="shared" si="35"/>
        <v>#DIV/0!</v>
      </c>
      <c r="D353" s="306">
        <v>1</v>
      </c>
      <c r="E353" s="306">
        <v>1</v>
      </c>
      <c r="F353" s="306">
        <v>1</v>
      </c>
    </row>
    <row r="354" spans="2:6" x14ac:dyDescent="0.45">
      <c r="B354" s="47" t="e">
        <f t="shared" si="34"/>
        <v>#DIV/0!</v>
      </c>
      <c r="C354" s="47" t="e">
        <f t="shared" si="35"/>
        <v>#DIV/0!</v>
      </c>
      <c r="D354" s="306">
        <v>1</v>
      </c>
      <c r="E354" s="306">
        <v>1</v>
      </c>
      <c r="F354" s="306">
        <v>1</v>
      </c>
    </row>
    <row r="355" spans="2:6" x14ac:dyDescent="0.45">
      <c r="B355" s="47" t="e">
        <f t="shared" si="34"/>
        <v>#DIV/0!</v>
      </c>
      <c r="C355" s="47" t="e">
        <f t="shared" si="35"/>
        <v>#DIV/0!</v>
      </c>
      <c r="D355" s="306">
        <v>1</v>
      </c>
      <c r="E355" s="306">
        <v>1</v>
      </c>
      <c r="F355" s="306">
        <v>1</v>
      </c>
    </row>
    <row r="356" spans="2:6" x14ac:dyDescent="0.45">
      <c r="B356" s="47" t="e">
        <f t="shared" si="34"/>
        <v>#DIV/0!</v>
      </c>
      <c r="C356" s="47" t="e">
        <f t="shared" si="35"/>
        <v>#DIV/0!</v>
      </c>
      <c r="D356" s="306">
        <v>1</v>
      </c>
      <c r="E356" s="306">
        <v>1</v>
      </c>
      <c r="F356" s="306">
        <v>1</v>
      </c>
    </row>
    <row r="357" spans="2:6" x14ac:dyDescent="0.45">
      <c r="B357" s="47" t="e">
        <f t="shared" si="34"/>
        <v>#DIV/0!</v>
      </c>
      <c r="C357" s="47" t="e">
        <f t="shared" si="35"/>
        <v>#DIV/0!</v>
      </c>
      <c r="D357" s="306">
        <v>1</v>
      </c>
      <c r="E357" s="306">
        <v>1</v>
      </c>
      <c r="F357" s="306">
        <v>1</v>
      </c>
    </row>
    <row r="358" spans="2:6" x14ac:dyDescent="0.45">
      <c r="B358" s="47" t="e">
        <f t="shared" si="34"/>
        <v>#DIV/0!</v>
      </c>
      <c r="C358" s="47" t="e">
        <f t="shared" si="35"/>
        <v>#DIV/0!</v>
      </c>
      <c r="D358" s="306">
        <v>1</v>
      </c>
      <c r="E358" s="306">
        <v>1</v>
      </c>
      <c r="F358" s="306">
        <v>1</v>
      </c>
    </row>
    <row r="359" spans="2:6" x14ac:dyDescent="0.45">
      <c r="B359" s="47" t="e">
        <f t="shared" si="34"/>
        <v>#DIV/0!</v>
      </c>
      <c r="C359" s="47" t="e">
        <f t="shared" si="35"/>
        <v>#DIV/0!</v>
      </c>
      <c r="D359" s="306">
        <v>1</v>
      </c>
      <c r="E359" s="306">
        <v>1</v>
      </c>
      <c r="F359" s="306">
        <v>1</v>
      </c>
    </row>
    <row r="360" spans="2:6" x14ac:dyDescent="0.45">
      <c r="B360" s="47" t="e">
        <f t="shared" si="34"/>
        <v>#DIV/0!</v>
      </c>
      <c r="C360" s="47" t="e">
        <f t="shared" si="35"/>
        <v>#DIV/0!</v>
      </c>
      <c r="D360" s="306">
        <v>1</v>
      </c>
      <c r="E360" s="306">
        <v>1</v>
      </c>
      <c r="F360" s="306">
        <v>1</v>
      </c>
    </row>
    <row r="361" spans="2:6" x14ac:dyDescent="0.45">
      <c r="B361" s="47" t="e">
        <f t="shared" si="34"/>
        <v>#DIV/0!</v>
      </c>
      <c r="C361" s="47" t="e">
        <f t="shared" si="35"/>
        <v>#DIV/0!</v>
      </c>
      <c r="D361" s="306">
        <v>1</v>
      </c>
      <c r="E361" s="306">
        <v>1</v>
      </c>
      <c r="F361" s="306">
        <v>1</v>
      </c>
    </row>
    <row r="362" spans="2:6" x14ac:dyDescent="0.45">
      <c r="B362" s="47" t="e">
        <f t="shared" si="34"/>
        <v>#DIV/0!</v>
      </c>
      <c r="C362" s="47" t="e">
        <f t="shared" si="35"/>
        <v>#DIV/0!</v>
      </c>
      <c r="D362" s="306">
        <v>1</v>
      </c>
      <c r="E362" s="306">
        <v>1</v>
      </c>
      <c r="F362" s="306">
        <v>1</v>
      </c>
    </row>
    <row r="363" spans="2:6" x14ac:dyDescent="0.45">
      <c r="B363" s="47" t="e">
        <f t="shared" si="34"/>
        <v>#DIV/0!</v>
      </c>
      <c r="C363" s="47" t="e">
        <f t="shared" si="35"/>
        <v>#DIV/0!</v>
      </c>
      <c r="D363" s="306">
        <v>1</v>
      </c>
      <c r="E363" s="306">
        <v>1</v>
      </c>
      <c r="F363" s="306">
        <v>1</v>
      </c>
    </row>
    <row r="364" spans="2:6" x14ac:dyDescent="0.45">
      <c r="B364" s="47" t="e">
        <f t="shared" si="34"/>
        <v>#DIV/0!</v>
      </c>
      <c r="C364" s="47" t="e">
        <f t="shared" si="35"/>
        <v>#DIV/0!</v>
      </c>
      <c r="D364" s="306">
        <v>1</v>
      </c>
      <c r="E364" s="306">
        <v>1</v>
      </c>
      <c r="F364" s="306">
        <v>1</v>
      </c>
    </row>
    <row r="365" spans="2:6" x14ac:dyDescent="0.45">
      <c r="B365" s="47" t="e">
        <f t="shared" si="34"/>
        <v>#DIV/0!</v>
      </c>
      <c r="C365" s="47" t="e">
        <f t="shared" si="35"/>
        <v>#DIV/0!</v>
      </c>
      <c r="D365" s="306">
        <v>1</v>
      </c>
      <c r="E365" s="306">
        <v>1</v>
      </c>
      <c r="F365" s="306">
        <v>1</v>
      </c>
    </row>
    <row r="366" spans="2:6" x14ac:dyDescent="0.45">
      <c r="B366" s="47" t="e">
        <f t="shared" si="34"/>
        <v>#DIV/0!</v>
      </c>
      <c r="C366" s="47" t="e">
        <f t="shared" si="35"/>
        <v>#DIV/0!</v>
      </c>
      <c r="D366" s="306">
        <v>1</v>
      </c>
      <c r="E366" s="306">
        <v>1</v>
      </c>
      <c r="F366" s="306">
        <v>1</v>
      </c>
    </row>
    <row r="367" spans="2:6" x14ac:dyDescent="0.45">
      <c r="B367" s="47" t="e">
        <f t="shared" si="34"/>
        <v>#DIV/0!</v>
      </c>
      <c r="C367" s="47" t="e">
        <f t="shared" si="35"/>
        <v>#DIV/0!</v>
      </c>
      <c r="D367" s="306">
        <v>1</v>
      </c>
      <c r="E367" s="306">
        <v>1</v>
      </c>
      <c r="F367" s="306">
        <v>1</v>
      </c>
    </row>
    <row r="368" spans="2:6" x14ac:dyDescent="0.45">
      <c r="B368" s="47" t="e">
        <f t="shared" si="34"/>
        <v>#DIV/0!</v>
      </c>
      <c r="C368" s="47" t="e">
        <f t="shared" si="35"/>
        <v>#DIV/0!</v>
      </c>
      <c r="D368" s="306">
        <v>1</v>
      </c>
      <c r="E368" s="306">
        <v>1</v>
      </c>
      <c r="F368" s="306">
        <v>1</v>
      </c>
    </row>
    <row r="369" spans="2:6" x14ac:dyDescent="0.45">
      <c r="B369" s="47" t="e">
        <f t="shared" ref="B369:B404" si="36">B368 + C368</f>
        <v>#DIV/0!</v>
      </c>
      <c r="C369" s="47" t="e">
        <f t="shared" ref="C369:C404" si="37">((1-B369)*B369) * ( (B369*(F369 - E369) + (1-B369)*(E369 - D369) )) / G369</f>
        <v>#DIV/0!</v>
      </c>
      <c r="D369" s="306">
        <v>1</v>
      </c>
      <c r="E369" s="306">
        <v>1</v>
      </c>
      <c r="F369" s="306">
        <v>1</v>
      </c>
    </row>
    <row r="370" spans="2:6" x14ac:dyDescent="0.45">
      <c r="B370" s="47" t="e">
        <f t="shared" si="36"/>
        <v>#DIV/0!</v>
      </c>
      <c r="C370" s="47" t="e">
        <f t="shared" si="37"/>
        <v>#DIV/0!</v>
      </c>
      <c r="D370" s="306">
        <v>1</v>
      </c>
      <c r="E370" s="306">
        <v>1</v>
      </c>
      <c r="F370" s="306">
        <v>1</v>
      </c>
    </row>
    <row r="371" spans="2:6" x14ac:dyDescent="0.45">
      <c r="B371" s="47" t="e">
        <f t="shared" si="36"/>
        <v>#DIV/0!</v>
      </c>
      <c r="C371" s="47" t="e">
        <f t="shared" si="37"/>
        <v>#DIV/0!</v>
      </c>
      <c r="D371" s="306">
        <v>1</v>
      </c>
      <c r="E371" s="306">
        <v>1</v>
      </c>
      <c r="F371" s="306">
        <v>1</v>
      </c>
    </row>
    <row r="372" spans="2:6" x14ac:dyDescent="0.45">
      <c r="B372" s="47" t="e">
        <f t="shared" si="36"/>
        <v>#DIV/0!</v>
      </c>
      <c r="C372" s="47" t="e">
        <f t="shared" si="37"/>
        <v>#DIV/0!</v>
      </c>
      <c r="D372" s="306">
        <v>1</v>
      </c>
      <c r="E372" s="306">
        <v>1</v>
      </c>
      <c r="F372" s="306">
        <v>1</v>
      </c>
    </row>
    <row r="373" spans="2:6" x14ac:dyDescent="0.45">
      <c r="B373" s="47" t="e">
        <f t="shared" si="36"/>
        <v>#DIV/0!</v>
      </c>
      <c r="C373" s="47" t="e">
        <f t="shared" si="37"/>
        <v>#DIV/0!</v>
      </c>
      <c r="D373" s="306">
        <v>1</v>
      </c>
      <c r="E373" s="306">
        <v>1</v>
      </c>
      <c r="F373" s="306">
        <v>1</v>
      </c>
    </row>
    <row r="374" spans="2:6" x14ac:dyDescent="0.45">
      <c r="B374" s="47" t="e">
        <f t="shared" si="36"/>
        <v>#DIV/0!</v>
      </c>
      <c r="C374" s="47" t="e">
        <f t="shared" si="37"/>
        <v>#DIV/0!</v>
      </c>
      <c r="D374" s="306">
        <v>1</v>
      </c>
      <c r="E374" s="306">
        <v>1</v>
      </c>
      <c r="F374" s="306">
        <v>1</v>
      </c>
    </row>
    <row r="375" spans="2:6" x14ac:dyDescent="0.45">
      <c r="B375" s="47" t="e">
        <f t="shared" si="36"/>
        <v>#DIV/0!</v>
      </c>
      <c r="C375" s="47" t="e">
        <f t="shared" si="37"/>
        <v>#DIV/0!</v>
      </c>
      <c r="D375" s="306">
        <v>1</v>
      </c>
      <c r="E375" s="306">
        <v>1</v>
      </c>
      <c r="F375" s="306">
        <v>1</v>
      </c>
    </row>
    <row r="376" spans="2:6" x14ac:dyDescent="0.45">
      <c r="B376" s="47" t="e">
        <f t="shared" si="36"/>
        <v>#DIV/0!</v>
      </c>
      <c r="C376" s="47" t="e">
        <f t="shared" si="37"/>
        <v>#DIV/0!</v>
      </c>
      <c r="D376" s="306">
        <v>1</v>
      </c>
      <c r="E376" s="306">
        <v>1</v>
      </c>
      <c r="F376" s="306">
        <v>1</v>
      </c>
    </row>
    <row r="377" spans="2:6" x14ac:dyDescent="0.45">
      <c r="B377" s="47" t="e">
        <f t="shared" si="36"/>
        <v>#DIV/0!</v>
      </c>
      <c r="C377" s="47" t="e">
        <f t="shared" si="37"/>
        <v>#DIV/0!</v>
      </c>
      <c r="D377" s="306">
        <v>1</v>
      </c>
      <c r="E377" s="306">
        <v>1</v>
      </c>
      <c r="F377" s="306">
        <v>1</v>
      </c>
    </row>
    <row r="378" spans="2:6" x14ac:dyDescent="0.45">
      <c r="B378" s="47" t="e">
        <f t="shared" si="36"/>
        <v>#DIV/0!</v>
      </c>
      <c r="C378" s="47" t="e">
        <f t="shared" si="37"/>
        <v>#DIV/0!</v>
      </c>
      <c r="D378" s="306">
        <v>1</v>
      </c>
      <c r="E378" s="306">
        <v>1</v>
      </c>
      <c r="F378" s="306">
        <v>1</v>
      </c>
    </row>
    <row r="379" spans="2:6" x14ac:dyDescent="0.45">
      <c r="B379" s="47" t="e">
        <f t="shared" si="36"/>
        <v>#DIV/0!</v>
      </c>
      <c r="C379" s="47" t="e">
        <f t="shared" si="37"/>
        <v>#DIV/0!</v>
      </c>
      <c r="D379" s="306">
        <v>1</v>
      </c>
      <c r="E379" s="306">
        <v>1</v>
      </c>
      <c r="F379" s="306">
        <v>1</v>
      </c>
    </row>
    <row r="380" spans="2:6" x14ac:dyDescent="0.45">
      <c r="B380" s="47" t="e">
        <f t="shared" si="36"/>
        <v>#DIV/0!</v>
      </c>
      <c r="C380" s="47" t="e">
        <f t="shared" si="37"/>
        <v>#DIV/0!</v>
      </c>
      <c r="D380" s="306">
        <v>1</v>
      </c>
      <c r="E380" s="306">
        <v>1</v>
      </c>
      <c r="F380" s="306">
        <v>1</v>
      </c>
    </row>
    <row r="381" spans="2:6" x14ac:dyDescent="0.45">
      <c r="B381" s="47" t="e">
        <f t="shared" si="36"/>
        <v>#DIV/0!</v>
      </c>
      <c r="C381" s="47" t="e">
        <f t="shared" si="37"/>
        <v>#DIV/0!</v>
      </c>
      <c r="D381" s="306">
        <v>1</v>
      </c>
      <c r="E381" s="306">
        <v>1</v>
      </c>
      <c r="F381" s="306">
        <v>1</v>
      </c>
    </row>
    <row r="382" spans="2:6" x14ac:dyDescent="0.45">
      <c r="B382" s="47" t="e">
        <f t="shared" si="36"/>
        <v>#DIV/0!</v>
      </c>
      <c r="C382" s="47" t="e">
        <f t="shared" si="37"/>
        <v>#DIV/0!</v>
      </c>
      <c r="D382" s="306">
        <v>1</v>
      </c>
      <c r="E382" s="306">
        <v>1</v>
      </c>
      <c r="F382" s="306">
        <v>1</v>
      </c>
    </row>
    <row r="383" spans="2:6" x14ac:dyDescent="0.45">
      <c r="B383" s="47" t="e">
        <f t="shared" si="36"/>
        <v>#DIV/0!</v>
      </c>
      <c r="C383" s="47" t="e">
        <f t="shared" si="37"/>
        <v>#DIV/0!</v>
      </c>
      <c r="D383" s="306">
        <v>1</v>
      </c>
      <c r="E383" s="306">
        <v>1</v>
      </c>
      <c r="F383" s="306">
        <v>1</v>
      </c>
    </row>
    <row r="384" spans="2:6" x14ac:dyDescent="0.45">
      <c r="B384" s="47" t="e">
        <f t="shared" si="36"/>
        <v>#DIV/0!</v>
      </c>
      <c r="C384" s="47" t="e">
        <f t="shared" si="37"/>
        <v>#DIV/0!</v>
      </c>
      <c r="D384" s="306">
        <v>1</v>
      </c>
      <c r="E384" s="306">
        <v>1</v>
      </c>
      <c r="F384" s="306">
        <v>1</v>
      </c>
    </row>
    <row r="385" spans="2:6" x14ac:dyDescent="0.45">
      <c r="B385" s="47" t="e">
        <f t="shared" si="36"/>
        <v>#DIV/0!</v>
      </c>
      <c r="C385" s="47" t="e">
        <f t="shared" si="37"/>
        <v>#DIV/0!</v>
      </c>
      <c r="D385" s="306">
        <v>1</v>
      </c>
      <c r="E385" s="306">
        <v>1</v>
      </c>
      <c r="F385" s="306">
        <v>1</v>
      </c>
    </row>
    <row r="386" spans="2:6" x14ac:dyDescent="0.45">
      <c r="B386" s="47" t="e">
        <f t="shared" si="36"/>
        <v>#DIV/0!</v>
      </c>
      <c r="C386" s="47" t="e">
        <f t="shared" si="37"/>
        <v>#DIV/0!</v>
      </c>
      <c r="D386" s="306">
        <v>1</v>
      </c>
      <c r="E386" s="306">
        <v>1</v>
      </c>
      <c r="F386" s="306">
        <v>1</v>
      </c>
    </row>
    <row r="387" spans="2:6" x14ac:dyDescent="0.45">
      <c r="B387" s="47" t="e">
        <f t="shared" si="36"/>
        <v>#DIV/0!</v>
      </c>
      <c r="C387" s="47" t="e">
        <f t="shared" si="37"/>
        <v>#DIV/0!</v>
      </c>
      <c r="D387" s="306">
        <v>1</v>
      </c>
      <c r="E387" s="306">
        <v>1</v>
      </c>
      <c r="F387" s="306">
        <v>1</v>
      </c>
    </row>
    <row r="388" spans="2:6" x14ac:dyDescent="0.45">
      <c r="B388" s="47" t="e">
        <f t="shared" si="36"/>
        <v>#DIV/0!</v>
      </c>
      <c r="C388" s="47" t="e">
        <f t="shared" si="37"/>
        <v>#DIV/0!</v>
      </c>
      <c r="D388" s="306">
        <v>1</v>
      </c>
      <c r="E388" s="306">
        <v>1</v>
      </c>
      <c r="F388" s="306">
        <v>1</v>
      </c>
    </row>
    <row r="389" spans="2:6" x14ac:dyDescent="0.45">
      <c r="B389" s="47" t="e">
        <f t="shared" si="36"/>
        <v>#DIV/0!</v>
      </c>
      <c r="C389" s="47" t="e">
        <f t="shared" si="37"/>
        <v>#DIV/0!</v>
      </c>
      <c r="D389" s="306">
        <v>1</v>
      </c>
      <c r="E389" s="306">
        <v>1</v>
      </c>
      <c r="F389" s="306">
        <v>1</v>
      </c>
    </row>
    <row r="390" spans="2:6" x14ac:dyDescent="0.45">
      <c r="B390" s="47" t="e">
        <f t="shared" si="36"/>
        <v>#DIV/0!</v>
      </c>
      <c r="C390" s="47" t="e">
        <f t="shared" si="37"/>
        <v>#DIV/0!</v>
      </c>
      <c r="D390" s="306">
        <v>1</v>
      </c>
      <c r="E390" s="306">
        <v>1</v>
      </c>
      <c r="F390" s="306">
        <v>1</v>
      </c>
    </row>
    <row r="391" spans="2:6" x14ac:dyDescent="0.45">
      <c r="B391" s="47" t="e">
        <f t="shared" si="36"/>
        <v>#DIV/0!</v>
      </c>
      <c r="C391" s="47" t="e">
        <f t="shared" si="37"/>
        <v>#DIV/0!</v>
      </c>
      <c r="D391" s="306">
        <v>1</v>
      </c>
      <c r="E391" s="306">
        <v>1</v>
      </c>
      <c r="F391" s="306">
        <v>1</v>
      </c>
    </row>
    <row r="392" spans="2:6" x14ac:dyDescent="0.45">
      <c r="B392" s="47" t="e">
        <f t="shared" si="36"/>
        <v>#DIV/0!</v>
      </c>
      <c r="C392" s="47" t="e">
        <f t="shared" si="37"/>
        <v>#DIV/0!</v>
      </c>
      <c r="D392" s="306">
        <v>1</v>
      </c>
      <c r="E392" s="306">
        <v>1</v>
      </c>
      <c r="F392" s="306">
        <v>1</v>
      </c>
    </row>
    <row r="393" spans="2:6" x14ac:dyDescent="0.45">
      <c r="B393" s="47" t="e">
        <f t="shared" si="36"/>
        <v>#DIV/0!</v>
      </c>
      <c r="C393" s="47" t="e">
        <f t="shared" si="37"/>
        <v>#DIV/0!</v>
      </c>
      <c r="D393" s="306">
        <v>1</v>
      </c>
      <c r="E393" s="306">
        <v>1</v>
      </c>
      <c r="F393" s="306">
        <v>1</v>
      </c>
    </row>
    <row r="394" spans="2:6" x14ac:dyDescent="0.45">
      <c r="B394" s="47" t="e">
        <f t="shared" si="36"/>
        <v>#DIV/0!</v>
      </c>
      <c r="C394" s="47" t="e">
        <f t="shared" si="37"/>
        <v>#DIV/0!</v>
      </c>
      <c r="D394" s="306">
        <v>1</v>
      </c>
      <c r="E394" s="306">
        <v>1</v>
      </c>
      <c r="F394" s="306">
        <v>1</v>
      </c>
    </row>
    <row r="395" spans="2:6" x14ac:dyDescent="0.45">
      <c r="B395" s="47" t="e">
        <f t="shared" si="36"/>
        <v>#DIV/0!</v>
      </c>
      <c r="C395" s="47" t="e">
        <f t="shared" si="37"/>
        <v>#DIV/0!</v>
      </c>
      <c r="D395" s="306">
        <v>1</v>
      </c>
      <c r="E395" s="306">
        <v>1</v>
      </c>
      <c r="F395" s="306">
        <v>1</v>
      </c>
    </row>
    <row r="396" spans="2:6" x14ac:dyDescent="0.45">
      <c r="B396" s="47" t="e">
        <f t="shared" si="36"/>
        <v>#DIV/0!</v>
      </c>
      <c r="C396" s="47" t="e">
        <f t="shared" si="37"/>
        <v>#DIV/0!</v>
      </c>
      <c r="D396" s="306">
        <v>1</v>
      </c>
      <c r="E396" s="306">
        <v>1</v>
      </c>
      <c r="F396" s="306">
        <v>1</v>
      </c>
    </row>
    <row r="397" spans="2:6" x14ac:dyDescent="0.45">
      <c r="B397" s="47" t="e">
        <f t="shared" si="36"/>
        <v>#DIV/0!</v>
      </c>
      <c r="C397" s="47" t="e">
        <f t="shared" si="37"/>
        <v>#DIV/0!</v>
      </c>
      <c r="D397" s="306">
        <v>1</v>
      </c>
      <c r="E397" s="306">
        <v>1</v>
      </c>
      <c r="F397" s="306">
        <v>1</v>
      </c>
    </row>
    <row r="398" spans="2:6" x14ac:dyDescent="0.45">
      <c r="B398" s="47" t="e">
        <f t="shared" si="36"/>
        <v>#DIV/0!</v>
      </c>
      <c r="C398" s="47" t="e">
        <f t="shared" si="37"/>
        <v>#DIV/0!</v>
      </c>
      <c r="D398" s="306">
        <v>1</v>
      </c>
      <c r="E398" s="306">
        <v>1</v>
      </c>
      <c r="F398" s="306">
        <v>1</v>
      </c>
    </row>
    <row r="399" spans="2:6" x14ac:dyDescent="0.45">
      <c r="B399" s="47" t="e">
        <f t="shared" si="36"/>
        <v>#DIV/0!</v>
      </c>
      <c r="C399" s="47" t="e">
        <f t="shared" si="37"/>
        <v>#DIV/0!</v>
      </c>
      <c r="D399" s="306">
        <v>1</v>
      </c>
      <c r="E399" s="306">
        <v>1</v>
      </c>
      <c r="F399" s="306">
        <v>1</v>
      </c>
    </row>
    <row r="400" spans="2:6" x14ac:dyDescent="0.45">
      <c r="B400" s="47" t="e">
        <f t="shared" si="36"/>
        <v>#DIV/0!</v>
      </c>
      <c r="C400" s="47" t="e">
        <f t="shared" si="37"/>
        <v>#DIV/0!</v>
      </c>
      <c r="D400" s="306">
        <v>1</v>
      </c>
      <c r="E400" s="306">
        <v>1</v>
      </c>
      <c r="F400" s="306">
        <v>1</v>
      </c>
    </row>
    <row r="401" spans="2:6" x14ac:dyDescent="0.45">
      <c r="B401" s="47" t="e">
        <f t="shared" si="36"/>
        <v>#DIV/0!</v>
      </c>
      <c r="C401" s="47" t="e">
        <f t="shared" si="37"/>
        <v>#DIV/0!</v>
      </c>
      <c r="D401" s="306">
        <v>1</v>
      </c>
      <c r="E401" s="306">
        <v>1</v>
      </c>
      <c r="F401" s="306">
        <v>1</v>
      </c>
    </row>
    <row r="402" spans="2:6" x14ac:dyDescent="0.45">
      <c r="B402" s="47" t="e">
        <f t="shared" si="36"/>
        <v>#DIV/0!</v>
      </c>
      <c r="C402" s="47" t="e">
        <f t="shared" si="37"/>
        <v>#DIV/0!</v>
      </c>
      <c r="D402" s="306">
        <v>1</v>
      </c>
      <c r="E402" s="306">
        <v>1</v>
      </c>
      <c r="F402" s="306">
        <v>1</v>
      </c>
    </row>
    <row r="403" spans="2:6" x14ac:dyDescent="0.45">
      <c r="B403" s="47" t="e">
        <f t="shared" si="36"/>
        <v>#DIV/0!</v>
      </c>
      <c r="C403" s="47" t="e">
        <f t="shared" si="37"/>
        <v>#DIV/0!</v>
      </c>
      <c r="D403" s="306">
        <v>1</v>
      </c>
      <c r="E403" s="306">
        <v>1</v>
      </c>
      <c r="F403" s="306">
        <v>1</v>
      </c>
    </row>
    <row r="404" spans="2:6" x14ac:dyDescent="0.45">
      <c r="B404" s="47" t="e">
        <f t="shared" si="36"/>
        <v>#DIV/0!</v>
      </c>
      <c r="C404" s="47" t="e">
        <f t="shared" si="37"/>
        <v>#DIV/0!</v>
      </c>
      <c r="D404" s="306">
        <v>1</v>
      </c>
      <c r="E404" s="306">
        <v>1</v>
      </c>
      <c r="F404" s="306">
        <v>1</v>
      </c>
    </row>
  </sheetData>
  <pageMargins left="0.7" right="0.7" top="0.75" bottom="0.75" header="0.3" footer="0.3"/>
  <pageSetup orientation="portrait" horizontalDpi="1200" verticalDpi="12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25D4-5ADF-4CE5-9DE7-85F26B27D012}">
  <sheetPr>
    <tabColor rgb="FFFF0000"/>
  </sheetPr>
  <dimension ref="A1:K17"/>
  <sheetViews>
    <sheetView showGridLines="0" workbookViewId="0">
      <pane ySplit="2" topLeftCell="A3" activePane="bottomLeft" state="frozen"/>
      <selection pane="bottomLeft" activeCell="D10" sqref="D10"/>
    </sheetView>
  </sheetViews>
  <sheetFormatPr defaultRowHeight="14.25" x14ac:dyDescent="0.45"/>
  <cols>
    <col min="2" max="7" width="15.59765625" customWidth="1"/>
    <col min="9" max="11" width="15.59765625" customWidth="1"/>
  </cols>
  <sheetData>
    <row r="1" spans="1:11" x14ac:dyDescent="0.45">
      <c r="B1" s="192" t="s">
        <v>149</v>
      </c>
      <c r="C1" s="192"/>
      <c r="D1" s="192"/>
      <c r="E1" s="192"/>
      <c r="F1" s="191"/>
      <c r="G1" s="191"/>
    </row>
    <row r="2" spans="1:11" s="25" customFormat="1" ht="23.25" x14ac:dyDescent="0.7">
      <c r="B2" s="278" t="s">
        <v>106</v>
      </c>
      <c r="C2" s="278"/>
      <c r="D2" s="278"/>
      <c r="E2" s="278"/>
      <c r="F2" s="278"/>
      <c r="G2" s="278"/>
    </row>
    <row r="3" spans="1:11" ht="23.25" x14ac:dyDescent="0.7">
      <c r="B3" s="25"/>
      <c r="C3" s="217" t="s">
        <v>7</v>
      </c>
      <c r="D3" s="217" t="s">
        <v>10</v>
      </c>
      <c r="E3" s="217" t="s">
        <v>0</v>
      </c>
      <c r="F3" s="217" t="s">
        <v>1</v>
      </c>
      <c r="G3" s="217" t="s">
        <v>107</v>
      </c>
    </row>
    <row r="4" spans="1:11" ht="23.25" x14ac:dyDescent="0.7">
      <c r="A4" s="218" t="s">
        <v>108</v>
      </c>
      <c r="B4" s="219" t="s">
        <v>109</v>
      </c>
      <c r="C4" s="220">
        <v>25000</v>
      </c>
      <c r="D4" s="220">
        <v>5000</v>
      </c>
      <c r="E4" s="220">
        <v>50</v>
      </c>
      <c r="F4" s="221">
        <f>SUM(C4:E4)</f>
        <v>30050</v>
      </c>
      <c r="G4" s="197">
        <f>(E4 + 0.5*D4)/F4</f>
        <v>8.4858569051580693E-2</v>
      </c>
      <c r="I4" s="307">
        <v>25374</v>
      </c>
      <c r="J4" s="307">
        <v>5482</v>
      </c>
      <c r="K4" s="307">
        <v>67</v>
      </c>
    </row>
    <row r="5" spans="1:11" ht="23.25" x14ac:dyDescent="0.7">
      <c r="A5" s="222"/>
      <c r="B5" s="219" t="s">
        <v>110</v>
      </c>
      <c r="C5" s="197">
        <f>C4/$F$4</f>
        <v>0.83194675540765395</v>
      </c>
      <c r="D5" s="197">
        <f>D4/$F$4</f>
        <v>0.16638935108153077</v>
      </c>
      <c r="E5" s="197">
        <f>E4/$F$4</f>
        <v>1.6638935108153079E-3</v>
      </c>
      <c r="F5" s="197">
        <f>SUM(C5:E5)</f>
        <v>1</v>
      </c>
    </row>
    <row r="6" spans="1:11" ht="23.25" x14ac:dyDescent="0.7">
      <c r="A6" s="222"/>
      <c r="B6" s="219" t="s">
        <v>111</v>
      </c>
      <c r="C6" s="197">
        <f xml:space="preserve"> (1 -G4)^2</f>
        <v>0.83748383863832043</v>
      </c>
      <c r="D6" s="197">
        <f xml:space="preserve"> 2 *G4 * (1 - G4)</f>
        <v>0.15531518462019761</v>
      </c>
      <c r="E6" s="197">
        <f xml:space="preserve"> (G4)^2</f>
        <v>7.2009767414818885E-3</v>
      </c>
      <c r="F6" s="197">
        <f>SUM(C6:E6)</f>
        <v>0.99999999999999989</v>
      </c>
    </row>
    <row r="7" spans="1:11" ht="23.25" x14ac:dyDescent="0.7">
      <c r="A7" s="222"/>
      <c r="B7" s="219" t="s">
        <v>112</v>
      </c>
      <c r="C7" s="221">
        <f>C6*$F$4</f>
        <v>25166.389351081529</v>
      </c>
      <c r="D7" s="221">
        <f>D6*$F$4</f>
        <v>4667.221297836938</v>
      </c>
      <c r="E7" s="221">
        <f>E6*$F$4</f>
        <v>216.38935108153075</v>
      </c>
      <c r="F7" s="221">
        <f>SUM(C7:E7)</f>
        <v>30050</v>
      </c>
    </row>
    <row r="8" spans="1:11" ht="23.25" x14ac:dyDescent="0.7">
      <c r="A8" s="218" t="s">
        <v>113</v>
      </c>
      <c r="B8" s="223" t="s">
        <v>114</v>
      </c>
      <c r="C8" s="224">
        <f>C6*$F$8</f>
        <v>28474.450513702894</v>
      </c>
      <c r="D8" s="224">
        <f>D6*$F$8</f>
        <v>5280.7162770867189</v>
      </c>
      <c r="E8" s="224">
        <f>E6*$F$8</f>
        <v>244.83320921038421</v>
      </c>
      <c r="F8" s="225">
        <v>34000</v>
      </c>
    </row>
    <row r="9" spans="1:11" ht="23.25" x14ac:dyDescent="0.7">
      <c r="B9" s="223" t="s">
        <v>115</v>
      </c>
      <c r="C9" s="226">
        <f>C4/C8</f>
        <v>0.87798006806028206</v>
      </c>
      <c r="D9" s="226">
        <f>D4/D8</f>
        <v>0.94684124986893159</v>
      </c>
      <c r="E9" s="226">
        <f>E4/E8</f>
        <v>0.20422066173643624</v>
      </c>
      <c r="F9" s="221"/>
    </row>
    <row r="10" spans="1:11" ht="23.25" x14ac:dyDescent="0.7">
      <c r="B10" s="219" t="s">
        <v>116</v>
      </c>
      <c r="C10" s="197">
        <f>C9/$D$9</f>
        <v>0.92727272727272736</v>
      </c>
      <c r="D10" s="197">
        <f>D9/$D$9</f>
        <v>1</v>
      </c>
      <c r="E10" s="197">
        <f>E9/$D$9</f>
        <v>0.21568627450980393</v>
      </c>
      <c r="F10" s="221"/>
    </row>
    <row r="11" spans="1:11" ht="23.25" x14ac:dyDescent="0.7">
      <c r="B11" s="217" t="s">
        <v>117</v>
      </c>
      <c r="C11" s="227">
        <f xml:space="preserve"> 1 - C9/D9</f>
        <v>7.272727272727264E-2</v>
      </c>
      <c r="D11" s="228" t="s">
        <v>118</v>
      </c>
      <c r="E11" s="227">
        <f xml:space="preserve"> 1 - E9/D9</f>
        <v>0.78431372549019607</v>
      </c>
      <c r="F11" s="308" t="s">
        <v>119</v>
      </c>
      <c r="G11" s="309">
        <f>E11/(C11 + E11)</f>
        <v>0.91514143094841938</v>
      </c>
    </row>
    <row r="12" spans="1:11" ht="23.25" x14ac:dyDescent="0.7">
      <c r="B12" s="219"/>
      <c r="C12" s="229"/>
      <c r="D12" s="221"/>
      <c r="E12" s="221"/>
      <c r="F12" s="221"/>
    </row>
    <row r="13" spans="1:11" ht="23.25" x14ac:dyDescent="0.7">
      <c r="B13" s="25" t="s">
        <v>120</v>
      </c>
    </row>
    <row r="14" spans="1:11" s="219" customFormat="1" ht="23.25" x14ac:dyDescent="0.7">
      <c r="B14" s="25" t="s">
        <v>121</v>
      </c>
    </row>
    <row r="15" spans="1:11" s="219" customFormat="1" ht="23.25" x14ac:dyDescent="0.7">
      <c r="B15" s="25"/>
    </row>
    <row r="16" spans="1:11" ht="23.25" x14ac:dyDescent="0.7">
      <c r="B16" s="25" t="s">
        <v>122</v>
      </c>
      <c r="G16" s="25"/>
    </row>
    <row r="17" spans="3:3" s="25" customFormat="1" ht="23.25" x14ac:dyDescent="0.7">
      <c r="C17" s="25" t="s">
        <v>123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6A83-8BE0-479C-86C4-2F242376C1E5}">
  <sheetPr>
    <tabColor theme="5"/>
    <pageSetUpPr fitToPage="1"/>
  </sheetPr>
  <dimension ref="B1:V407"/>
  <sheetViews>
    <sheetView tabSelected="1" zoomScale="82" zoomScaleNormal="82" workbookViewId="0">
      <pane ySplit="6" topLeftCell="A7" activePane="bottomLeft" state="frozen"/>
      <selection pane="bottomLeft" activeCell="B1" sqref="B1:M1"/>
    </sheetView>
  </sheetViews>
  <sheetFormatPr defaultColWidth="10.59765625" defaultRowHeight="14.25" x14ac:dyDescent="0.45"/>
  <cols>
    <col min="1" max="1" width="4.59765625" customWidth="1"/>
    <col min="2" max="2" width="5.796875" customWidth="1"/>
    <col min="3" max="5" width="8.59765625" style="45" customWidth="1"/>
    <col min="6" max="8" width="6.796875" customWidth="1"/>
    <col min="9" max="10" width="7.59765625" style="45" hidden="1" customWidth="1"/>
    <col min="11" max="13" width="7.59765625" style="59" hidden="1" customWidth="1"/>
    <col min="14" max="14" width="10.59765625" hidden="1" customWidth="1"/>
    <col min="15" max="15" width="5.265625" style="248" hidden="1" customWidth="1"/>
  </cols>
  <sheetData>
    <row r="1" spans="2:22" ht="18" x14ac:dyDescent="0.55000000000000004">
      <c r="B1" s="279" t="s">
        <v>151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2:22" ht="18" x14ac:dyDescent="0.55000000000000004">
      <c r="B2" s="249"/>
      <c r="C2" s="279" t="s">
        <v>132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2:22" ht="18" x14ac:dyDescent="0.55000000000000004">
      <c r="B3" s="171" t="s">
        <v>94</v>
      </c>
      <c r="C3" s="172">
        <v>1</v>
      </c>
      <c r="D3" s="172"/>
      <c r="E3" s="4"/>
      <c r="F3" s="5"/>
      <c r="G3" s="5"/>
      <c r="H3" s="5"/>
      <c r="I3" s="4"/>
      <c r="J3" s="4"/>
      <c r="Q3" s="173"/>
    </row>
    <row r="4" spans="2:22" ht="18.399999999999999" thickBot="1" x14ac:dyDescent="0.6">
      <c r="B4" s="190" t="s">
        <v>95</v>
      </c>
      <c r="C4" s="174">
        <v>0</v>
      </c>
      <c r="D4" s="172"/>
      <c r="E4" s="4"/>
      <c r="F4" s="5"/>
      <c r="G4" s="5"/>
      <c r="H4" s="5"/>
      <c r="I4" s="4"/>
      <c r="J4" s="4"/>
      <c r="Q4" s="175"/>
    </row>
    <row r="5" spans="2:22" ht="18.399999999999999" thickBot="1" x14ac:dyDescent="0.6">
      <c r="B5" s="176" t="s">
        <v>96</v>
      </c>
      <c r="C5" s="177">
        <v>0.05</v>
      </c>
      <c r="D5" s="177"/>
      <c r="E5" s="250"/>
      <c r="F5" s="178" t="s">
        <v>7</v>
      </c>
      <c r="G5" s="179" t="s">
        <v>2</v>
      </c>
      <c r="H5" s="180" t="s">
        <v>22</v>
      </c>
      <c r="I5" s="4"/>
      <c r="J5" s="251" t="s">
        <v>23</v>
      </c>
      <c r="K5" s="26"/>
      <c r="L5" s="26"/>
      <c r="M5" s="26"/>
      <c r="R5" s="11"/>
      <c r="S5" s="11"/>
      <c r="T5" s="11"/>
      <c r="U5" s="11"/>
      <c r="V5" s="11"/>
    </row>
    <row r="6" spans="2:22" ht="27.75" customHeight="1" thickBot="1" x14ac:dyDescent="0.7">
      <c r="B6" s="40"/>
      <c r="C6" s="181" t="s">
        <v>97</v>
      </c>
      <c r="D6" s="182" t="s">
        <v>98</v>
      </c>
      <c r="E6" s="183" t="s">
        <v>99</v>
      </c>
      <c r="F6" s="184" t="s">
        <v>13</v>
      </c>
      <c r="G6" s="252" t="s">
        <v>14</v>
      </c>
      <c r="H6" s="185" t="s">
        <v>15</v>
      </c>
      <c r="I6" s="186" t="s">
        <v>16</v>
      </c>
      <c r="J6" s="253" t="s">
        <v>100</v>
      </c>
      <c r="K6" s="187" t="s">
        <v>18</v>
      </c>
      <c r="L6" s="188" t="s">
        <v>25</v>
      </c>
      <c r="M6" s="189" t="s">
        <v>26</v>
      </c>
      <c r="N6" s="24" t="s">
        <v>133</v>
      </c>
      <c r="O6" s="254" t="s">
        <v>101</v>
      </c>
      <c r="P6" s="27" t="s">
        <v>134</v>
      </c>
    </row>
    <row r="7" spans="2:22" ht="14.65" thickBot="1" x14ac:dyDescent="0.5">
      <c r="B7" s="11">
        <v>0</v>
      </c>
      <c r="C7" s="255">
        <f>C4</f>
        <v>0</v>
      </c>
      <c r="D7" s="256">
        <f>$C$5</f>
        <v>0.05</v>
      </c>
      <c r="E7" s="45">
        <f t="shared" ref="E7:E70" si="0" xml:space="preserve"> (((1-C7)*C7) * ( (C7*(H7 - G7) + (1-C7)*(G7 - F7) )) / I7)</f>
        <v>0</v>
      </c>
      <c r="F7" s="257">
        <v>1</v>
      </c>
      <c r="G7" s="258">
        <v>1</v>
      </c>
      <c r="H7" s="259">
        <v>0.8</v>
      </c>
      <c r="I7" s="45">
        <f t="shared" ref="I7:I70" si="1">(((1-C7)^2)*F7) + (2*(1-C7)*(C7)*G7) + ((C7^2)*H7)</f>
        <v>1</v>
      </c>
      <c r="J7" s="45">
        <f t="shared" ref="J7:J70" si="2">(1-C7)^2 + 2*C7*(1-C7)</f>
        <v>1</v>
      </c>
      <c r="K7" s="56">
        <f t="shared" ref="K7:K70" si="3">(1-C7)^2</f>
        <v>1</v>
      </c>
      <c r="L7" s="56">
        <f t="shared" ref="L7:L70" si="4">2*C7*(1-C7)</f>
        <v>0</v>
      </c>
      <c r="M7" s="56">
        <f t="shared" ref="M7:M70" si="5">C7^2</f>
        <v>0</v>
      </c>
      <c r="N7" s="39"/>
      <c r="O7" s="260"/>
      <c r="P7" s="45">
        <f>D7 + E7</f>
        <v>0.05</v>
      </c>
    </row>
    <row r="8" spans="2:22" x14ac:dyDescent="0.45">
      <c r="B8">
        <v>1</v>
      </c>
      <c r="C8" s="45">
        <f t="shared" ref="C8:C71" si="6">(1-D8)*(C7+E7) + D8*$C$3</f>
        <v>0.05</v>
      </c>
      <c r="D8" s="261">
        <f>$C$5</f>
        <v>0.05</v>
      </c>
      <c r="E8" s="45">
        <f t="shared" si="0"/>
        <v>-4.752376188094047E-4</v>
      </c>
      <c r="F8" s="57">
        <f>F7</f>
        <v>1</v>
      </c>
      <c r="G8" s="58">
        <f>G7</f>
        <v>1</v>
      </c>
      <c r="H8" s="55">
        <f>H7</f>
        <v>0.8</v>
      </c>
      <c r="I8" s="45">
        <f t="shared" si="1"/>
        <v>0.99949999999999994</v>
      </c>
      <c r="J8" s="45">
        <f t="shared" si="2"/>
        <v>0.99749999999999994</v>
      </c>
      <c r="K8" s="56">
        <f t="shared" si="3"/>
        <v>0.90249999999999997</v>
      </c>
      <c r="L8" s="56">
        <f t="shared" si="4"/>
        <v>9.5000000000000001E-2</v>
      </c>
      <c r="M8" s="56">
        <f t="shared" si="5"/>
        <v>2.5000000000000005E-3</v>
      </c>
      <c r="N8" s="45">
        <f>ABS((E7-E8)/E8)</f>
        <v>1</v>
      </c>
      <c r="O8" s="260" t="str">
        <f>IF(N8&lt;1/10000,"0.000"," ")</f>
        <v xml:space="preserve"> </v>
      </c>
      <c r="P8" s="45">
        <f>D8 + E8</f>
        <v>4.95247623811906E-2</v>
      </c>
    </row>
    <row r="9" spans="2:22" x14ac:dyDescent="0.45">
      <c r="B9">
        <v>2</v>
      </c>
      <c r="C9" s="45">
        <f t="shared" si="6"/>
        <v>9.7048524262131064E-2</v>
      </c>
      <c r="D9" s="261">
        <f t="shared" ref="D9:D72" si="7">D8</f>
        <v>0.05</v>
      </c>
      <c r="E9" s="45">
        <f t="shared" si="0"/>
        <v>-1.7040844917106102E-3</v>
      </c>
      <c r="F9" s="57">
        <f t="shared" ref="F9:H24" si="8">F8</f>
        <v>1</v>
      </c>
      <c r="G9" s="58">
        <f t="shared" si="8"/>
        <v>1</v>
      </c>
      <c r="H9" s="55">
        <f t="shared" si="8"/>
        <v>0.8</v>
      </c>
      <c r="I9" s="45">
        <f t="shared" si="1"/>
        <v>0.99811631678770851</v>
      </c>
      <c r="J9" s="45">
        <f t="shared" si="2"/>
        <v>0.99058158393854256</v>
      </c>
      <c r="K9" s="56">
        <f t="shared" si="3"/>
        <v>0.81532136753719531</v>
      </c>
      <c r="L9" s="56">
        <f t="shared" si="4"/>
        <v>0.17526021640134726</v>
      </c>
      <c r="M9" s="56">
        <f t="shared" si="5"/>
        <v>9.4184160614574422E-3</v>
      </c>
      <c r="N9" s="45">
        <f t="shared" ref="N9:N72" si="9">ABS((E8-E9)/E9)</f>
        <v>0.72111851195104348</v>
      </c>
      <c r="O9" s="260" t="str">
        <f t="shared" ref="O9:O72" si="10">IF(N9&lt;1/10000,"0.000"," ")</f>
        <v xml:space="preserve"> </v>
      </c>
      <c r="P9" s="45">
        <f t="shared" ref="P9:P72" si="11">D9 + E9</f>
        <v>4.8295915508289392E-2</v>
      </c>
    </row>
    <row r="10" spans="2:22" x14ac:dyDescent="0.45">
      <c r="B10">
        <v>3</v>
      </c>
      <c r="C10" s="45">
        <f t="shared" si="6"/>
        <v>0.14057721778189941</v>
      </c>
      <c r="D10" s="261">
        <f t="shared" si="7"/>
        <v>0.05</v>
      </c>
      <c r="E10" s="45">
        <f t="shared" si="0"/>
        <v>-3.4102533793211086E-3</v>
      </c>
      <c r="F10" s="57">
        <f t="shared" si="8"/>
        <v>1</v>
      </c>
      <c r="G10" s="58">
        <f t="shared" si="8"/>
        <v>1</v>
      </c>
      <c r="H10" s="55">
        <f t="shared" si="8"/>
        <v>0.8</v>
      </c>
      <c r="I10" s="45">
        <f t="shared" si="1"/>
        <v>0.99604760916814017</v>
      </c>
      <c r="J10" s="45">
        <f t="shared" si="2"/>
        <v>0.98023804584070051</v>
      </c>
      <c r="K10" s="56">
        <f t="shared" si="3"/>
        <v>0.73860751859550089</v>
      </c>
      <c r="L10" s="56">
        <f t="shared" si="4"/>
        <v>0.24163052724519968</v>
      </c>
      <c r="M10" s="56">
        <f t="shared" si="5"/>
        <v>1.9761954159299575E-2</v>
      </c>
      <c r="N10" s="45">
        <f t="shared" si="9"/>
        <v>0.50030560718926742</v>
      </c>
      <c r="O10" s="260" t="str">
        <f t="shared" si="10"/>
        <v xml:space="preserve"> </v>
      </c>
      <c r="P10" s="45">
        <f t="shared" si="11"/>
        <v>4.6589746620678892E-2</v>
      </c>
    </row>
    <row r="11" spans="2:22" x14ac:dyDescent="0.45">
      <c r="B11">
        <v>4</v>
      </c>
      <c r="C11" s="45">
        <f t="shared" si="6"/>
        <v>0.18030861618244937</v>
      </c>
      <c r="D11" s="261">
        <f t="shared" si="7"/>
        <v>0.05</v>
      </c>
      <c r="E11" s="45">
        <f t="shared" si="0"/>
        <v>-5.3647122666586351E-3</v>
      </c>
      <c r="F11" s="57">
        <f t="shared" si="8"/>
        <v>1</v>
      </c>
      <c r="G11" s="58">
        <f t="shared" si="8"/>
        <v>1</v>
      </c>
      <c r="H11" s="55">
        <f t="shared" si="8"/>
        <v>0.8</v>
      </c>
      <c r="I11" s="45">
        <f t="shared" si="1"/>
        <v>0.99349776058607397</v>
      </c>
      <c r="J11" s="45">
        <f t="shared" si="2"/>
        <v>0.9674888029303701</v>
      </c>
      <c r="K11" s="56">
        <f t="shared" si="3"/>
        <v>0.67189396470473106</v>
      </c>
      <c r="L11" s="56">
        <f t="shared" si="4"/>
        <v>0.29559483822563903</v>
      </c>
      <c r="M11" s="56">
        <f t="shared" si="5"/>
        <v>3.2511197069629842E-2</v>
      </c>
      <c r="N11" s="45">
        <f t="shared" si="9"/>
        <v>0.36431756079153976</v>
      </c>
      <c r="O11" s="260" t="str">
        <f t="shared" si="10"/>
        <v xml:space="preserve"> </v>
      </c>
      <c r="P11" s="45">
        <f t="shared" si="11"/>
        <v>4.4635287733341369E-2</v>
      </c>
    </row>
    <row r="12" spans="2:22" x14ac:dyDescent="0.45">
      <c r="B12">
        <v>5</v>
      </c>
      <c r="C12" s="45">
        <f t="shared" si="6"/>
        <v>0.21619670872000119</v>
      </c>
      <c r="D12" s="261">
        <f t="shared" si="7"/>
        <v>0.05</v>
      </c>
      <c r="E12" s="45">
        <f t="shared" si="0"/>
        <v>-7.3962946372116397E-3</v>
      </c>
      <c r="F12" s="57">
        <f t="shared" si="8"/>
        <v>1</v>
      </c>
      <c r="G12" s="58">
        <f t="shared" si="8"/>
        <v>1</v>
      </c>
      <c r="H12" s="55">
        <f t="shared" si="8"/>
        <v>0.8</v>
      </c>
      <c r="I12" s="45">
        <f t="shared" si="1"/>
        <v>0.99065179662772773</v>
      </c>
      <c r="J12" s="45">
        <f t="shared" si="2"/>
        <v>0.95325898313863888</v>
      </c>
      <c r="K12" s="56">
        <f t="shared" si="3"/>
        <v>0.61434759942135864</v>
      </c>
      <c r="L12" s="56">
        <f t="shared" si="4"/>
        <v>0.3389113837172803</v>
      </c>
      <c r="M12" s="56">
        <f t="shared" si="5"/>
        <v>4.6741016861361034E-2</v>
      </c>
      <c r="N12" s="45">
        <f t="shared" si="9"/>
        <v>0.27467569508816908</v>
      </c>
      <c r="O12" s="260" t="str">
        <f t="shared" si="10"/>
        <v xml:space="preserve"> </v>
      </c>
      <c r="P12" s="45">
        <f t="shared" si="11"/>
        <v>4.2603705362788361E-2</v>
      </c>
    </row>
    <row r="13" spans="2:22" x14ac:dyDescent="0.45">
      <c r="B13">
        <v>6</v>
      </c>
      <c r="C13" s="45">
        <f t="shared" si="6"/>
        <v>0.24836039337865007</v>
      </c>
      <c r="D13" s="261">
        <f t="shared" si="7"/>
        <v>0.05</v>
      </c>
      <c r="E13" s="45">
        <f t="shared" si="0"/>
        <v>-9.3884816095005791E-3</v>
      </c>
      <c r="F13" s="57">
        <f t="shared" si="8"/>
        <v>1</v>
      </c>
      <c r="G13" s="58">
        <f t="shared" si="8"/>
        <v>1</v>
      </c>
      <c r="H13" s="55">
        <f t="shared" si="8"/>
        <v>0.8</v>
      </c>
      <c r="I13" s="45">
        <f t="shared" si="1"/>
        <v>0.98766342300016052</v>
      </c>
      <c r="J13" s="45">
        <f t="shared" si="2"/>
        <v>0.93831711500080228</v>
      </c>
      <c r="K13" s="56">
        <f t="shared" si="3"/>
        <v>0.5649620982418978</v>
      </c>
      <c r="L13" s="56">
        <f t="shared" si="4"/>
        <v>0.37335501675890453</v>
      </c>
      <c r="M13" s="56">
        <f t="shared" si="5"/>
        <v>6.1682884999197808E-2</v>
      </c>
      <c r="N13" s="45">
        <f t="shared" si="9"/>
        <v>0.21219479945223155</v>
      </c>
      <c r="O13" s="260" t="str">
        <f t="shared" si="10"/>
        <v xml:space="preserve"> </v>
      </c>
      <c r="P13" s="45">
        <f t="shared" si="11"/>
        <v>4.0611518390499424E-2</v>
      </c>
    </row>
    <row r="14" spans="2:22" x14ac:dyDescent="0.45">
      <c r="B14">
        <v>7</v>
      </c>
      <c r="C14" s="45">
        <f t="shared" si="6"/>
        <v>0.27702331618069204</v>
      </c>
      <c r="D14" s="261">
        <f t="shared" si="7"/>
        <v>0.05</v>
      </c>
      <c r="E14" s="45">
        <f t="shared" si="0"/>
        <v>-1.1269491919149829E-2</v>
      </c>
      <c r="F14" s="57">
        <f t="shared" si="8"/>
        <v>1</v>
      </c>
      <c r="G14" s="58">
        <f t="shared" si="8"/>
        <v>1</v>
      </c>
      <c r="H14" s="55">
        <f t="shared" si="8"/>
        <v>0.8</v>
      </c>
      <c r="I14" s="45">
        <f t="shared" si="1"/>
        <v>0.98465161645845045</v>
      </c>
      <c r="J14" s="45">
        <f t="shared" si="2"/>
        <v>0.92325808229225226</v>
      </c>
      <c r="K14" s="56">
        <f t="shared" si="3"/>
        <v>0.52269528534636356</v>
      </c>
      <c r="L14" s="56">
        <f t="shared" si="4"/>
        <v>0.4005627969458887</v>
      </c>
      <c r="M14" s="56">
        <f t="shared" si="5"/>
        <v>7.6741917707747673E-2</v>
      </c>
      <c r="N14" s="45">
        <f t="shared" si="9"/>
        <v>0.16691172265299012</v>
      </c>
      <c r="O14" s="260" t="str">
        <f t="shared" si="10"/>
        <v xml:space="preserve"> </v>
      </c>
      <c r="P14" s="45">
        <f t="shared" si="11"/>
        <v>3.8730508080850171E-2</v>
      </c>
    </row>
    <row r="15" spans="2:22" x14ac:dyDescent="0.45">
      <c r="B15">
        <v>8</v>
      </c>
      <c r="C15" s="45">
        <f t="shared" si="6"/>
        <v>0.30246613304846509</v>
      </c>
      <c r="D15" s="261">
        <f t="shared" si="7"/>
        <v>0.05</v>
      </c>
      <c r="E15" s="45">
        <f t="shared" si="0"/>
        <v>-1.3000760309497377E-2</v>
      </c>
      <c r="F15" s="57">
        <f t="shared" si="8"/>
        <v>1</v>
      </c>
      <c r="G15" s="58">
        <f t="shared" si="8"/>
        <v>1</v>
      </c>
      <c r="H15" s="55">
        <f t="shared" si="8"/>
        <v>0.8</v>
      </c>
      <c r="I15" s="45">
        <f t="shared" si="1"/>
        <v>0.98170284767174176</v>
      </c>
      <c r="J15" s="45">
        <f t="shared" si="2"/>
        <v>0.90851423835870837</v>
      </c>
      <c r="K15" s="56">
        <f t="shared" si="3"/>
        <v>0.48655349554436167</v>
      </c>
      <c r="L15" s="56">
        <f t="shared" si="4"/>
        <v>0.42196074281434665</v>
      </c>
      <c r="M15" s="56">
        <f t="shared" si="5"/>
        <v>9.1485761641291782E-2</v>
      </c>
      <c r="N15" s="45">
        <f t="shared" si="9"/>
        <v>0.13316670326448635</v>
      </c>
      <c r="O15" s="260" t="str">
        <f t="shared" si="10"/>
        <v xml:space="preserve"> </v>
      </c>
      <c r="P15" s="45">
        <f t="shared" si="11"/>
        <v>3.6999239690502624E-2</v>
      </c>
    </row>
    <row r="16" spans="2:22" x14ac:dyDescent="0.45">
      <c r="B16">
        <v>9</v>
      </c>
      <c r="C16" s="45">
        <f t="shared" si="6"/>
        <v>0.32499210410201929</v>
      </c>
      <c r="D16" s="261">
        <f t="shared" si="7"/>
        <v>0.05</v>
      </c>
      <c r="E16" s="45">
        <f t="shared" si="0"/>
        <v>-1.4566552403737928E-2</v>
      </c>
      <c r="F16" s="57">
        <f t="shared" si="8"/>
        <v>1</v>
      </c>
      <c r="G16" s="58">
        <f t="shared" si="8"/>
        <v>1</v>
      </c>
      <c r="H16" s="55">
        <f t="shared" si="8"/>
        <v>0.8</v>
      </c>
      <c r="I16" s="45">
        <f t="shared" si="1"/>
        <v>0.97887602645426841</v>
      </c>
      <c r="J16" s="45">
        <f t="shared" si="2"/>
        <v>0.89438013227134228</v>
      </c>
      <c r="K16" s="56">
        <f t="shared" si="3"/>
        <v>0.45563565952461915</v>
      </c>
      <c r="L16" s="56">
        <f t="shared" si="4"/>
        <v>0.43874447274672307</v>
      </c>
      <c r="M16" s="56">
        <f t="shared" si="5"/>
        <v>0.10561986772865774</v>
      </c>
      <c r="N16" s="45">
        <f t="shared" si="9"/>
        <v>0.10749229130145803</v>
      </c>
      <c r="O16" s="260" t="str">
        <f t="shared" si="10"/>
        <v xml:space="preserve"> </v>
      </c>
      <c r="P16" s="45">
        <f t="shared" si="11"/>
        <v>3.5433447596262074E-2</v>
      </c>
    </row>
    <row r="17" spans="2:16" x14ac:dyDescent="0.45">
      <c r="B17">
        <v>10</v>
      </c>
      <c r="C17" s="45">
        <f t="shared" si="6"/>
        <v>0.34490427411336727</v>
      </c>
      <c r="D17" s="261">
        <f t="shared" si="7"/>
        <v>0.05</v>
      </c>
      <c r="E17" s="45">
        <f t="shared" si="0"/>
        <v>-1.5965754943177906E-2</v>
      </c>
      <c r="F17" s="57">
        <f t="shared" si="8"/>
        <v>1</v>
      </c>
      <c r="G17" s="58">
        <f t="shared" si="8"/>
        <v>1</v>
      </c>
      <c r="H17" s="55">
        <f t="shared" si="8"/>
        <v>0.8</v>
      </c>
      <c r="I17" s="45">
        <f t="shared" si="1"/>
        <v>0.97620820833966637</v>
      </c>
      <c r="J17" s="45">
        <f t="shared" si="2"/>
        <v>0.88104104169833131</v>
      </c>
      <c r="K17" s="56">
        <f t="shared" si="3"/>
        <v>0.42915041007493432</v>
      </c>
      <c r="L17" s="56">
        <f t="shared" si="4"/>
        <v>0.45189063162339699</v>
      </c>
      <c r="M17" s="56">
        <f t="shared" si="5"/>
        <v>0.11895895830166879</v>
      </c>
      <c r="N17" s="45">
        <f t="shared" si="9"/>
        <v>8.7637731157702028E-2</v>
      </c>
      <c r="O17" s="260" t="str">
        <f t="shared" si="10"/>
        <v xml:space="preserve"> </v>
      </c>
      <c r="P17" s="45">
        <f t="shared" si="11"/>
        <v>3.4034245056822093E-2</v>
      </c>
    </row>
    <row r="18" spans="2:16" x14ac:dyDescent="0.45">
      <c r="B18">
        <v>11</v>
      </c>
      <c r="C18" s="45">
        <f t="shared" si="6"/>
        <v>0.36249159321167984</v>
      </c>
      <c r="D18" s="261">
        <f t="shared" si="7"/>
        <v>0.05</v>
      </c>
      <c r="E18" s="45">
        <f t="shared" si="0"/>
        <v>-1.7205912629986064E-2</v>
      </c>
      <c r="F18" s="57">
        <f t="shared" si="8"/>
        <v>1</v>
      </c>
      <c r="G18" s="58">
        <f t="shared" si="8"/>
        <v>1</v>
      </c>
      <c r="H18" s="55">
        <f t="shared" si="8"/>
        <v>0.8</v>
      </c>
      <c r="I18" s="45">
        <f t="shared" si="1"/>
        <v>0.97371996897017143</v>
      </c>
      <c r="J18" s="45">
        <f t="shared" si="2"/>
        <v>0.86859984485085784</v>
      </c>
      <c r="K18" s="56">
        <f t="shared" si="3"/>
        <v>0.4064169687257822</v>
      </c>
      <c r="L18" s="56">
        <f t="shared" si="4"/>
        <v>0.46218287612507569</v>
      </c>
      <c r="M18" s="56">
        <f t="shared" si="5"/>
        <v>0.13140015514914197</v>
      </c>
      <c r="N18" s="45">
        <f t="shared" si="9"/>
        <v>7.2077413937743681E-2</v>
      </c>
      <c r="O18" s="260" t="str">
        <f t="shared" si="10"/>
        <v xml:space="preserve"> </v>
      </c>
      <c r="P18" s="45">
        <f t="shared" si="11"/>
        <v>3.2794087370013936E-2</v>
      </c>
    </row>
    <row r="19" spans="2:16" x14ac:dyDescent="0.45">
      <c r="B19">
        <v>12</v>
      </c>
      <c r="C19" s="45">
        <f t="shared" si="6"/>
        <v>0.37802139655260908</v>
      </c>
      <c r="D19" s="261">
        <f t="shared" si="7"/>
        <v>0.05</v>
      </c>
      <c r="E19" s="45">
        <f t="shared" si="0"/>
        <v>-1.8299161080192486E-2</v>
      </c>
      <c r="F19" s="57">
        <f t="shared" si="8"/>
        <v>1</v>
      </c>
      <c r="G19" s="58">
        <f t="shared" si="8"/>
        <v>1</v>
      </c>
      <c r="H19" s="55">
        <f t="shared" si="8"/>
        <v>0.8</v>
      </c>
      <c r="I19" s="45">
        <f t="shared" si="1"/>
        <v>0.97141996474968295</v>
      </c>
      <c r="J19" s="45">
        <f t="shared" si="2"/>
        <v>0.85709982374841498</v>
      </c>
      <c r="K19" s="56">
        <f t="shared" si="3"/>
        <v>0.3868573831463667</v>
      </c>
      <c r="L19" s="56">
        <f t="shared" si="4"/>
        <v>0.47024244060204828</v>
      </c>
      <c r="M19" s="56">
        <f t="shared" si="5"/>
        <v>0.14290017625158494</v>
      </c>
      <c r="N19" s="45">
        <f t="shared" si="9"/>
        <v>5.9743091249673974E-2</v>
      </c>
      <c r="O19" s="260" t="str">
        <f t="shared" si="10"/>
        <v xml:space="preserve"> </v>
      </c>
      <c r="P19" s="45">
        <f t="shared" si="11"/>
        <v>3.1700838919807517E-2</v>
      </c>
    </row>
    <row r="20" spans="2:16" x14ac:dyDescent="0.45">
      <c r="B20">
        <v>13</v>
      </c>
      <c r="C20" s="45">
        <f t="shared" si="6"/>
        <v>0.39173612369879574</v>
      </c>
      <c r="D20" s="261">
        <f t="shared" si="7"/>
        <v>0.05</v>
      </c>
      <c r="E20" s="45">
        <f t="shared" si="0"/>
        <v>-1.9259597877941782E-2</v>
      </c>
      <c r="F20" s="57">
        <f t="shared" si="8"/>
        <v>1</v>
      </c>
      <c r="G20" s="58">
        <f t="shared" si="8"/>
        <v>1</v>
      </c>
      <c r="H20" s="55">
        <f t="shared" si="8"/>
        <v>0.8</v>
      </c>
      <c r="I20" s="45">
        <f t="shared" si="1"/>
        <v>0.96930856187788839</v>
      </c>
      <c r="J20" s="45">
        <f t="shared" si="2"/>
        <v>0.84654280938944182</v>
      </c>
      <c r="K20" s="56">
        <f t="shared" si="3"/>
        <v>0.36998494321296671</v>
      </c>
      <c r="L20" s="56">
        <f t="shared" si="4"/>
        <v>0.47655786617647511</v>
      </c>
      <c r="M20" s="56">
        <f t="shared" si="5"/>
        <v>0.15345719061055818</v>
      </c>
      <c r="N20" s="45">
        <f t="shared" si="9"/>
        <v>4.9867956944692704E-2</v>
      </c>
      <c r="O20" s="260" t="str">
        <f t="shared" si="10"/>
        <v xml:space="preserve"> </v>
      </c>
      <c r="P20" s="45">
        <f t="shared" si="11"/>
        <v>3.0740402122058221E-2</v>
      </c>
    </row>
    <row r="21" spans="2:16" x14ac:dyDescent="0.45">
      <c r="B21">
        <v>14</v>
      </c>
      <c r="C21" s="45">
        <f t="shared" si="6"/>
        <v>0.40385269952981123</v>
      </c>
      <c r="D21" s="261">
        <f t="shared" si="7"/>
        <v>0.05</v>
      </c>
      <c r="E21" s="45">
        <f t="shared" si="0"/>
        <v>-2.0101672095285468E-2</v>
      </c>
      <c r="F21" s="57">
        <f t="shared" si="8"/>
        <v>1</v>
      </c>
      <c r="G21" s="58">
        <f t="shared" si="8"/>
        <v>1</v>
      </c>
      <c r="H21" s="55">
        <f t="shared" si="8"/>
        <v>0.8</v>
      </c>
      <c r="I21" s="45">
        <f t="shared" si="1"/>
        <v>0.96738059941649679</v>
      </c>
      <c r="J21" s="45">
        <f t="shared" si="2"/>
        <v>0.83690299708248395</v>
      </c>
      <c r="K21" s="56">
        <f t="shared" si="3"/>
        <v>0.35539160385789348</v>
      </c>
      <c r="L21" s="56">
        <f t="shared" si="4"/>
        <v>0.48151139322459041</v>
      </c>
      <c r="M21" s="56">
        <f t="shared" si="5"/>
        <v>0.163097002917516</v>
      </c>
      <c r="N21" s="45">
        <f t="shared" si="9"/>
        <v>4.1890754826369975E-2</v>
      </c>
      <c r="O21" s="260" t="str">
        <f t="shared" si="10"/>
        <v xml:space="preserve"> </v>
      </c>
      <c r="P21" s="45">
        <f t="shared" si="11"/>
        <v>2.9898327904714535E-2</v>
      </c>
    </row>
    <row r="22" spans="2:16" x14ac:dyDescent="0.45">
      <c r="B22">
        <v>15</v>
      </c>
      <c r="C22" s="45">
        <f t="shared" si="6"/>
        <v>0.41456347606279947</v>
      </c>
      <c r="D22" s="261">
        <f t="shared" si="7"/>
        <v>0.05</v>
      </c>
      <c r="E22" s="45">
        <f t="shared" si="0"/>
        <v>-2.0839259934920962E-2</v>
      </c>
      <c r="F22" s="57">
        <f t="shared" si="8"/>
        <v>1</v>
      </c>
      <c r="G22" s="58">
        <f t="shared" si="8"/>
        <v>1</v>
      </c>
      <c r="H22" s="55">
        <f t="shared" si="8"/>
        <v>0.8</v>
      </c>
      <c r="I22" s="45">
        <f t="shared" si="1"/>
        <v>0.96562742486294595</v>
      </c>
      <c r="J22" s="45">
        <f t="shared" si="2"/>
        <v>0.82813712431472886</v>
      </c>
      <c r="K22" s="56">
        <f t="shared" si="3"/>
        <v>0.34273592355967242</v>
      </c>
      <c r="L22" s="56">
        <f t="shared" si="4"/>
        <v>0.48540120075505638</v>
      </c>
      <c r="M22" s="56">
        <f t="shared" si="5"/>
        <v>0.17186287568527131</v>
      </c>
      <c r="N22" s="45">
        <f t="shared" si="9"/>
        <v>3.5394147485990936E-2</v>
      </c>
      <c r="O22" s="260" t="str">
        <f t="shared" si="10"/>
        <v xml:space="preserve"> </v>
      </c>
      <c r="P22" s="45">
        <f t="shared" si="11"/>
        <v>2.916074006507904E-2</v>
      </c>
    </row>
    <row r="23" spans="2:16" x14ac:dyDescent="0.45">
      <c r="B23">
        <v>16</v>
      </c>
      <c r="C23" s="45">
        <f t="shared" si="6"/>
        <v>0.42403800532148456</v>
      </c>
      <c r="D23" s="261">
        <f t="shared" si="7"/>
        <v>0.05</v>
      </c>
      <c r="E23" s="45">
        <f t="shared" si="0"/>
        <v>-2.1485183935894939E-2</v>
      </c>
      <c r="F23" s="57">
        <f t="shared" si="8"/>
        <v>1</v>
      </c>
      <c r="G23" s="58">
        <f t="shared" si="8"/>
        <v>1</v>
      </c>
      <c r="H23" s="55">
        <f t="shared" si="8"/>
        <v>0.8</v>
      </c>
      <c r="I23" s="45">
        <f t="shared" si="1"/>
        <v>0.9640383540085955</v>
      </c>
      <c r="J23" s="45">
        <f t="shared" si="2"/>
        <v>0.82019177004297683</v>
      </c>
      <c r="K23" s="56">
        <f t="shared" si="3"/>
        <v>0.33173221931405433</v>
      </c>
      <c r="L23" s="56">
        <f t="shared" si="4"/>
        <v>0.48845955072892244</v>
      </c>
      <c r="M23" s="56">
        <f t="shared" si="5"/>
        <v>0.17980822995702336</v>
      </c>
      <c r="N23" s="45">
        <f t="shared" si="9"/>
        <v>3.0063694260249848E-2</v>
      </c>
      <c r="O23" s="260" t="str">
        <f t="shared" si="10"/>
        <v xml:space="preserve"> </v>
      </c>
      <c r="P23" s="45">
        <f t="shared" si="11"/>
        <v>2.8514816064105063E-2</v>
      </c>
    </row>
    <row r="24" spans="2:16" x14ac:dyDescent="0.45">
      <c r="B24">
        <v>17</v>
      </c>
      <c r="C24" s="45">
        <f t="shared" si="6"/>
        <v>0.43242518031631011</v>
      </c>
      <c r="D24" s="261">
        <f t="shared" si="7"/>
        <v>0.05</v>
      </c>
      <c r="E24" s="45">
        <f t="shared" si="0"/>
        <v>-2.2051007900451173E-2</v>
      </c>
      <c r="F24" s="57">
        <f t="shared" si="8"/>
        <v>1</v>
      </c>
      <c r="G24" s="58">
        <f t="shared" si="8"/>
        <v>1</v>
      </c>
      <c r="H24" s="55">
        <f t="shared" si="8"/>
        <v>0.8</v>
      </c>
      <c r="I24" s="45">
        <f t="shared" si="1"/>
        <v>0.96260169268568119</v>
      </c>
      <c r="J24" s="45">
        <f t="shared" si="2"/>
        <v>0.81300846342840649</v>
      </c>
      <c r="K24" s="56">
        <f t="shared" si="3"/>
        <v>0.32214117593897301</v>
      </c>
      <c r="L24" s="56">
        <f t="shared" si="4"/>
        <v>0.49086728748943353</v>
      </c>
      <c r="M24" s="56">
        <f t="shared" si="5"/>
        <v>0.18699153657159331</v>
      </c>
      <c r="N24" s="45">
        <f t="shared" si="9"/>
        <v>2.5659777870954213E-2</v>
      </c>
      <c r="O24" s="260" t="str">
        <f t="shared" si="10"/>
        <v xml:space="preserve"> </v>
      </c>
      <c r="P24" s="45">
        <f t="shared" si="11"/>
        <v>2.794899209954883E-2</v>
      </c>
    </row>
    <row r="25" spans="2:16" x14ac:dyDescent="0.45">
      <c r="B25">
        <v>18</v>
      </c>
      <c r="C25" s="45">
        <f t="shared" si="6"/>
        <v>0.43985546379506596</v>
      </c>
      <c r="D25" s="261">
        <f t="shared" si="7"/>
        <v>0.05</v>
      </c>
      <c r="E25" s="45">
        <f t="shared" si="0"/>
        <v>-2.2546995831007097E-2</v>
      </c>
      <c r="F25" s="57">
        <f t="shared" ref="F25:H40" si="12">F24</f>
        <v>1</v>
      </c>
      <c r="G25" s="58">
        <f t="shared" si="12"/>
        <v>1</v>
      </c>
      <c r="H25" s="55">
        <f t="shared" si="12"/>
        <v>0.8</v>
      </c>
      <c r="I25" s="45">
        <f t="shared" si="1"/>
        <v>0.96130543419392545</v>
      </c>
      <c r="J25" s="45">
        <f t="shared" si="2"/>
        <v>0.80652717096962734</v>
      </c>
      <c r="K25" s="56">
        <f t="shared" si="3"/>
        <v>0.31376190144024058</v>
      </c>
      <c r="L25" s="56">
        <f t="shared" si="4"/>
        <v>0.49276526952938671</v>
      </c>
      <c r="M25" s="56">
        <f t="shared" si="5"/>
        <v>0.19347282903037258</v>
      </c>
      <c r="N25" s="45">
        <f t="shared" si="9"/>
        <v>2.1997960804775195E-2</v>
      </c>
      <c r="O25" s="260" t="str">
        <f t="shared" si="10"/>
        <v xml:space="preserve"> </v>
      </c>
      <c r="P25" s="45">
        <f t="shared" si="11"/>
        <v>2.7453004168992906E-2</v>
      </c>
    </row>
    <row r="26" spans="2:16" x14ac:dyDescent="0.45">
      <c r="B26">
        <v>19</v>
      </c>
      <c r="C26" s="45">
        <f t="shared" si="6"/>
        <v>0.44644304456585587</v>
      </c>
      <c r="D26" s="261">
        <f t="shared" si="7"/>
        <v>0.05</v>
      </c>
      <c r="E26" s="45">
        <f t="shared" si="0"/>
        <v>-2.2982162846133167E-2</v>
      </c>
      <c r="F26" s="57">
        <f t="shared" si="12"/>
        <v>1</v>
      </c>
      <c r="G26" s="58">
        <f t="shared" si="12"/>
        <v>1</v>
      </c>
      <c r="H26" s="55">
        <f t="shared" si="12"/>
        <v>0.8</v>
      </c>
      <c r="I26" s="45">
        <f t="shared" si="1"/>
        <v>0.96013772159175403</v>
      </c>
      <c r="J26" s="45">
        <f t="shared" si="2"/>
        <v>0.80068860795876939</v>
      </c>
      <c r="K26" s="56">
        <f t="shared" si="3"/>
        <v>0.30642530290951908</v>
      </c>
      <c r="L26" s="56">
        <f t="shared" si="4"/>
        <v>0.49426330504925026</v>
      </c>
      <c r="M26" s="56">
        <f t="shared" si="5"/>
        <v>0.19931139204123077</v>
      </c>
      <c r="N26" s="45">
        <f t="shared" si="9"/>
        <v>1.8934989628240719E-2</v>
      </c>
      <c r="O26" s="260" t="str">
        <f t="shared" si="10"/>
        <v xml:space="preserve"> </v>
      </c>
      <c r="P26" s="45">
        <f t="shared" si="11"/>
        <v>2.7017837153866835E-2</v>
      </c>
    </row>
    <row r="27" spans="2:16" x14ac:dyDescent="0.45">
      <c r="B27">
        <v>20</v>
      </c>
      <c r="C27" s="45">
        <f t="shared" si="6"/>
        <v>0.45228783763373653</v>
      </c>
      <c r="D27" s="261">
        <f t="shared" si="7"/>
        <v>0.05</v>
      </c>
      <c r="E27" s="45">
        <f t="shared" si="0"/>
        <v>-2.3364372977370571E-2</v>
      </c>
      <c r="F27" s="57">
        <f t="shared" si="12"/>
        <v>1</v>
      </c>
      <c r="G27" s="58">
        <f t="shared" si="12"/>
        <v>1</v>
      </c>
      <c r="H27" s="55">
        <f t="shared" si="12"/>
        <v>0.8</v>
      </c>
      <c r="I27" s="45">
        <f t="shared" si="1"/>
        <v>0.9590871423857199</v>
      </c>
      <c r="J27" s="45">
        <f t="shared" si="2"/>
        <v>0.79543571192859885</v>
      </c>
      <c r="K27" s="56">
        <f t="shared" si="3"/>
        <v>0.29998861280392819</v>
      </c>
      <c r="L27" s="56">
        <f t="shared" si="4"/>
        <v>0.49544709912467066</v>
      </c>
      <c r="M27" s="56">
        <f t="shared" si="5"/>
        <v>0.20456428807140123</v>
      </c>
      <c r="N27" s="45">
        <f t="shared" si="9"/>
        <v>1.635867273680279E-2</v>
      </c>
      <c r="O27" s="260" t="str">
        <f t="shared" si="10"/>
        <v xml:space="preserve"> </v>
      </c>
      <c r="P27" s="45">
        <f t="shared" si="11"/>
        <v>2.6635627022629432E-2</v>
      </c>
    </row>
    <row r="28" spans="2:16" x14ac:dyDescent="0.45">
      <c r="B28">
        <v>21</v>
      </c>
      <c r="C28" s="45">
        <f t="shared" si="6"/>
        <v>0.45747729142354759</v>
      </c>
      <c r="D28" s="261">
        <f t="shared" si="7"/>
        <v>0.05</v>
      </c>
      <c r="E28" s="45">
        <f t="shared" si="0"/>
        <v>-2.3700456490734659E-2</v>
      </c>
      <c r="F28" s="57">
        <f t="shared" si="12"/>
        <v>1</v>
      </c>
      <c r="G28" s="58">
        <f t="shared" si="12"/>
        <v>1</v>
      </c>
      <c r="H28" s="55">
        <f t="shared" si="12"/>
        <v>0.8</v>
      </c>
      <c r="I28" s="45">
        <f t="shared" si="1"/>
        <v>0.95814290556635484</v>
      </c>
      <c r="J28" s="45">
        <f t="shared" si="2"/>
        <v>0.79071452783177443</v>
      </c>
      <c r="K28" s="56">
        <f t="shared" si="3"/>
        <v>0.29433088932113022</v>
      </c>
      <c r="L28" s="56">
        <f t="shared" si="4"/>
        <v>0.49638363851064415</v>
      </c>
      <c r="M28" s="56">
        <f t="shared" si="5"/>
        <v>0.20928547216822549</v>
      </c>
      <c r="N28" s="45">
        <f t="shared" si="9"/>
        <v>1.4180465827545351E-2</v>
      </c>
      <c r="O28" s="260" t="str">
        <f t="shared" si="10"/>
        <v xml:space="preserve"> </v>
      </c>
      <c r="P28" s="45">
        <f t="shared" si="11"/>
        <v>2.6299543509265343E-2</v>
      </c>
    </row>
    <row r="29" spans="2:16" x14ac:dyDescent="0.45">
      <c r="B29">
        <v>22</v>
      </c>
      <c r="C29" s="45">
        <f t="shared" si="6"/>
        <v>0.46208799318617227</v>
      </c>
      <c r="D29" s="261">
        <f t="shared" si="7"/>
        <v>0.05</v>
      </c>
      <c r="E29" s="45">
        <f t="shared" si="0"/>
        <v>-2.3996330782738096E-2</v>
      </c>
      <c r="F29" s="57">
        <f t="shared" si="12"/>
        <v>1</v>
      </c>
      <c r="G29" s="58">
        <f t="shared" si="12"/>
        <v>1</v>
      </c>
      <c r="H29" s="55">
        <f t="shared" si="12"/>
        <v>0.8</v>
      </c>
      <c r="I29" s="45">
        <f t="shared" si="1"/>
        <v>0.9572949373106352</v>
      </c>
      <c r="J29" s="45">
        <f t="shared" si="2"/>
        <v>0.78647468655317598</v>
      </c>
      <c r="K29" s="56">
        <f t="shared" si="3"/>
        <v>0.28934932707447941</v>
      </c>
      <c r="L29" s="56">
        <f t="shared" si="4"/>
        <v>0.49712535947869652</v>
      </c>
      <c r="M29" s="56">
        <f t="shared" si="5"/>
        <v>0.21352531344682399</v>
      </c>
      <c r="N29" s="45">
        <f t="shared" si="9"/>
        <v>1.2329980557539063E-2</v>
      </c>
      <c r="O29" s="260" t="str">
        <f t="shared" si="10"/>
        <v xml:space="preserve"> </v>
      </c>
      <c r="P29" s="45">
        <f t="shared" si="11"/>
        <v>2.6003669217261906E-2</v>
      </c>
    </row>
    <row r="30" spans="2:16" x14ac:dyDescent="0.45">
      <c r="B30">
        <v>23</v>
      </c>
      <c r="C30" s="45">
        <f t="shared" si="6"/>
        <v>0.46618707928326242</v>
      </c>
      <c r="D30" s="261">
        <f t="shared" si="7"/>
        <v>0.05</v>
      </c>
      <c r="E30" s="45">
        <f t="shared" si="0"/>
        <v>-2.4257116071121982E-2</v>
      </c>
      <c r="F30" s="57">
        <f t="shared" si="12"/>
        <v>1</v>
      </c>
      <c r="G30" s="58">
        <f t="shared" si="12"/>
        <v>1</v>
      </c>
      <c r="H30" s="55">
        <f t="shared" si="12"/>
        <v>0.8</v>
      </c>
      <c r="I30" s="45">
        <f t="shared" si="1"/>
        <v>0.95653392142186822</v>
      </c>
      <c r="J30" s="45">
        <f t="shared" si="2"/>
        <v>0.78266960710934119</v>
      </c>
      <c r="K30" s="56">
        <f t="shared" si="3"/>
        <v>0.28495623432413397</v>
      </c>
      <c r="L30" s="56">
        <f t="shared" si="4"/>
        <v>0.49771337278520722</v>
      </c>
      <c r="M30" s="56">
        <f t="shared" si="5"/>
        <v>0.21733039289065881</v>
      </c>
      <c r="N30" s="45">
        <f t="shared" si="9"/>
        <v>1.0750877706123926E-2</v>
      </c>
      <c r="O30" s="260" t="str">
        <f t="shared" si="10"/>
        <v xml:space="preserve"> </v>
      </c>
      <c r="P30" s="45">
        <f t="shared" si="11"/>
        <v>2.5742883928878021E-2</v>
      </c>
    </row>
    <row r="31" spans="2:16" x14ac:dyDescent="0.45">
      <c r="B31">
        <v>24</v>
      </c>
      <c r="C31" s="45">
        <f t="shared" si="6"/>
        <v>0.46983346505153339</v>
      </c>
      <c r="D31" s="261">
        <f t="shared" si="7"/>
        <v>0.05</v>
      </c>
      <c r="E31" s="45">
        <f t="shared" si="0"/>
        <v>-2.4487241503427223E-2</v>
      </c>
      <c r="F31" s="57">
        <f t="shared" si="12"/>
        <v>1</v>
      </c>
      <c r="G31" s="58">
        <f t="shared" si="12"/>
        <v>1</v>
      </c>
      <c r="H31" s="55">
        <f t="shared" si="12"/>
        <v>0.8</v>
      </c>
      <c r="I31" s="45">
        <f t="shared" si="1"/>
        <v>0.95585130302353372</v>
      </c>
      <c r="J31" s="45">
        <f t="shared" si="2"/>
        <v>0.77925651511766936</v>
      </c>
      <c r="K31" s="56">
        <f t="shared" si="3"/>
        <v>0.28107655477926358</v>
      </c>
      <c r="L31" s="56">
        <f t="shared" si="4"/>
        <v>0.49817996033840584</v>
      </c>
      <c r="M31" s="56">
        <f t="shared" si="5"/>
        <v>0.22074348488233045</v>
      </c>
      <c r="N31" s="45">
        <f t="shared" si="9"/>
        <v>9.3977687226645401E-3</v>
      </c>
      <c r="O31" s="260" t="str">
        <f t="shared" si="10"/>
        <v xml:space="preserve"> </v>
      </c>
      <c r="P31" s="45">
        <f t="shared" si="11"/>
        <v>2.5512758496572779E-2</v>
      </c>
    </row>
    <row r="32" spans="2:16" x14ac:dyDescent="0.45">
      <c r="B32">
        <v>25</v>
      </c>
      <c r="C32" s="45">
        <f t="shared" si="6"/>
        <v>0.47307891237070082</v>
      </c>
      <c r="D32" s="261">
        <f t="shared" si="7"/>
        <v>0.05</v>
      </c>
      <c r="E32" s="45">
        <f t="shared" si="0"/>
        <v>-2.4690539934907583E-2</v>
      </c>
      <c r="F32" s="57">
        <f t="shared" si="12"/>
        <v>1</v>
      </c>
      <c r="G32" s="58">
        <f t="shared" si="12"/>
        <v>1</v>
      </c>
      <c r="H32" s="55">
        <f t="shared" si="12"/>
        <v>0.8</v>
      </c>
      <c r="I32" s="45">
        <f t="shared" si="1"/>
        <v>0.95523926853403085</v>
      </c>
      <c r="J32" s="45">
        <f t="shared" si="2"/>
        <v>0.77619634267015469</v>
      </c>
      <c r="K32" s="56">
        <f t="shared" si="3"/>
        <v>0.27764583258844355</v>
      </c>
      <c r="L32" s="56">
        <f t="shared" si="4"/>
        <v>0.49855051008171114</v>
      </c>
      <c r="M32" s="56">
        <f t="shared" si="5"/>
        <v>0.22380365732984522</v>
      </c>
      <c r="N32" s="45">
        <f t="shared" si="9"/>
        <v>8.2338592844191042E-3</v>
      </c>
      <c r="O32" s="260" t="str">
        <f t="shared" si="10"/>
        <v xml:space="preserve"> </v>
      </c>
      <c r="P32" s="45">
        <f t="shared" si="11"/>
        <v>2.530946006509242E-2</v>
      </c>
    </row>
    <row r="33" spans="2:17" x14ac:dyDescent="0.45">
      <c r="B33">
        <v>26</v>
      </c>
      <c r="C33" s="45">
        <f t="shared" si="6"/>
        <v>0.4759689538140035</v>
      </c>
      <c r="D33" s="261">
        <f t="shared" si="7"/>
        <v>0.05</v>
      </c>
      <c r="E33" s="45">
        <f t="shared" si="0"/>
        <v>-2.487033113705709E-2</v>
      </c>
      <c r="F33" s="57">
        <f t="shared" si="12"/>
        <v>1</v>
      </c>
      <c r="G33" s="58">
        <f t="shared" si="12"/>
        <v>1</v>
      </c>
      <c r="H33" s="55">
        <f t="shared" si="12"/>
        <v>0.8</v>
      </c>
      <c r="I33" s="45">
        <f t="shared" si="1"/>
        <v>0.95469071100104053</v>
      </c>
      <c r="J33" s="45">
        <f t="shared" si="2"/>
        <v>0.77345355500520296</v>
      </c>
      <c r="K33" s="56">
        <f t="shared" si="3"/>
        <v>0.27460853736678997</v>
      </c>
      <c r="L33" s="56">
        <f t="shared" si="4"/>
        <v>0.49884501763841299</v>
      </c>
      <c r="M33" s="56">
        <f t="shared" si="5"/>
        <v>0.22654644499479701</v>
      </c>
      <c r="N33" s="45">
        <f t="shared" si="9"/>
        <v>7.2291438806625493E-3</v>
      </c>
      <c r="O33" s="260" t="str">
        <f t="shared" si="10"/>
        <v xml:space="preserve"> </v>
      </c>
      <c r="P33" s="45">
        <f t="shared" si="11"/>
        <v>2.5129668862942912E-2</v>
      </c>
    </row>
    <row r="34" spans="2:17" x14ac:dyDescent="0.45">
      <c r="B34">
        <v>27</v>
      </c>
      <c r="C34" s="45">
        <f t="shared" si="6"/>
        <v>0.47854369154309906</v>
      </c>
      <c r="D34" s="261">
        <f t="shared" si="7"/>
        <v>0.05</v>
      </c>
      <c r="E34" s="45">
        <f t="shared" si="0"/>
        <v>-2.5029494015101579E-2</v>
      </c>
      <c r="F34" s="57">
        <f t="shared" si="12"/>
        <v>1</v>
      </c>
      <c r="G34" s="58">
        <f t="shared" si="12"/>
        <v>1</v>
      </c>
      <c r="H34" s="55">
        <f t="shared" si="12"/>
        <v>0.8</v>
      </c>
      <c r="I34" s="45">
        <f t="shared" si="1"/>
        <v>0.95419918705686058</v>
      </c>
      <c r="J34" s="45">
        <f t="shared" si="2"/>
        <v>0.77099593528430321</v>
      </c>
      <c r="K34" s="56">
        <f t="shared" si="3"/>
        <v>0.27191668162949861</v>
      </c>
      <c r="L34" s="56">
        <f t="shared" si="4"/>
        <v>0.49907925365480466</v>
      </c>
      <c r="M34" s="56">
        <f t="shared" si="5"/>
        <v>0.22900406471569673</v>
      </c>
      <c r="N34" s="45">
        <f t="shared" si="9"/>
        <v>6.3590130087510981E-3</v>
      </c>
      <c r="O34" s="260" t="str">
        <f t="shared" si="10"/>
        <v xml:space="preserve"> </v>
      </c>
      <c r="P34" s="45">
        <f t="shared" si="11"/>
        <v>2.4970505984898424E-2</v>
      </c>
    </row>
    <row r="35" spans="2:17" ht="14.55" customHeight="1" x14ac:dyDescent="0.55000000000000004">
      <c r="B35">
        <v>28</v>
      </c>
      <c r="C35" s="45">
        <f t="shared" si="6"/>
        <v>0.48083848765159759</v>
      </c>
      <c r="D35" s="261">
        <f t="shared" si="7"/>
        <v>0.05</v>
      </c>
      <c r="E35" s="45">
        <f t="shared" si="0"/>
        <v>-2.5170528809770394E-2</v>
      </c>
      <c r="F35" s="57">
        <f t="shared" si="12"/>
        <v>1</v>
      </c>
      <c r="G35" s="58">
        <f t="shared" si="12"/>
        <v>1</v>
      </c>
      <c r="H35" s="55">
        <f t="shared" si="12"/>
        <v>0.8</v>
      </c>
      <c r="I35" s="45">
        <f t="shared" si="1"/>
        <v>0.95375886975858482</v>
      </c>
      <c r="J35" s="45">
        <f t="shared" si="2"/>
        <v>0.7687943487929243</v>
      </c>
      <c r="K35" s="56">
        <f t="shared" si="3"/>
        <v>0.26952867590388035</v>
      </c>
      <c r="L35" s="56">
        <f t="shared" si="4"/>
        <v>0.499265672889044</v>
      </c>
      <c r="M35" s="56">
        <f t="shared" si="5"/>
        <v>0.23120565120707556</v>
      </c>
      <c r="N35" s="45">
        <f t="shared" si="9"/>
        <v>5.6031716987237027E-3</v>
      </c>
      <c r="O35" s="260" t="str">
        <f t="shared" si="10"/>
        <v xml:space="preserve"> </v>
      </c>
      <c r="P35" s="45">
        <f t="shared" si="11"/>
        <v>2.4829471190229609E-2</v>
      </c>
      <c r="Q35" s="3"/>
    </row>
    <row r="36" spans="2:17" x14ac:dyDescent="0.45">
      <c r="B36">
        <v>29</v>
      </c>
      <c r="C36" s="45">
        <f t="shared" si="6"/>
        <v>0.4828845608997358</v>
      </c>
      <c r="D36" s="261">
        <f t="shared" si="7"/>
        <v>0.05</v>
      </c>
      <c r="E36" s="45">
        <f t="shared" si="0"/>
        <v>-2.5295610407696921E-2</v>
      </c>
      <c r="F36" s="57">
        <f t="shared" si="12"/>
        <v>1</v>
      </c>
      <c r="G36" s="58">
        <f t="shared" si="12"/>
        <v>1</v>
      </c>
      <c r="H36" s="55">
        <f t="shared" si="12"/>
        <v>0.8</v>
      </c>
      <c r="I36" s="45">
        <f t="shared" si="1"/>
        <v>0.9533645001689337</v>
      </c>
      <c r="J36" s="45">
        <f t="shared" si="2"/>
        <v>0.76682250084466919</v>
      </c>
      <c r="K36" s="56">
        <f t="shared" si="3"/>
        <v>0.26740837735585898</v>
      </c>
      <c r="L36" s="56">
        <f t="shared" si="4"/>
        <v>0.49941412348881026</v>
      </c>
      <c r="M36" s="56">
        <f t="shared" si="5"/>
        <v>0.23317749915533065</v>
      </c>
      <c r="N36" s="45">
        <f t="shared" si="9"/>
        <v>4.9447946070701326E-3</v>
      </c>
      <c r="O36" s="260" t="str">
        <f t="shared" si="10"/>
        <v xml:space="preserve"> </v>
      </c>
      <c r="P36" s="45">
        <f t="shared" si="11"/>
        <v>2.4704389592303082E-2</v>
      </c>
    </row>
    <row r="37" spans="2:17" x14ac:dyDescent="0.45">
      <c r="B37">
        <v>30</v>
      </c>
      <c r="C37" s="45">
        <f t="shared" si="6"/>
        <v>0.48470950296743692</v>
      </c>
      <c r="D37" s="261">
        <f t="shared" si="7"/>
        <v>0.05</v>
      </c>
      <c r="E37" s="45">
        <f t="shared" si="0"/>
        <v>-2.5406633893191317E-2</v>
      </c>
      <c r="F37" s="57">
        <f t="shared" si="12"/>
        <v>1</v>
      </c>
      <c r="G37" s="58">
        <f t="shared" si="12"/>
        <v>1</v>
      </c>
      <c r="H37" s="55">
        <f t="shared" si="12"/>
        <v>0.8</v>
      </c>
      <c r="I37" s="45">
        <f t="shared" si="1"/>
        <v>0.95301133954661221</v>
      </c>
      <c r="J37" s="45">
        <f t="shared" si="2"/>
        <v>0.7650566977330604</v>
      </c>
      <c r="K37" s="56">
        <f t="shared" si="3"/>
        <v>0.26552429633206598</v>
      </c>
      <c r="L37" s="56">
        <f t="shared" si="4"/>
        <v>0.49953240140099442</v>
      </c>
      <c r="M37" s="56">
        <f t="shared" si="5"/>
        <v>0.23494330226693974</v>
      </c>
      <c r="N37" s="45">
        <f t="shared" si="9"/>
        <v>4.369862058906963E-3</v>
      </c>
      <c r="O37" s="260" t="str">
        <f t="shared" si="10"/>
        <v xml:space="preserve"> </v>
      </c>
      <c r="P37" s="45">
        <f t="shared" si="11"/>
        <v>2.4593366106808685E-2</v>
      </c>
    </row>
    <row r="38" spans="2:17" x14ac:dyDescent="0.45">
      <c r="B38">
        <v>31</v>
      </c>
      <c r="C38" s="45">
        <f t="shared" si="6"/>
        <v>0.48633772562053329</v>
      </c>
      <c r="D38" s="261">
        <f t="shared" si="7"/>
        <v>0.05</v>
      </c>
      <c r="E38" s="45">
        <f t="shared" si="0"/>
        <v>-2.5505253407708497E-2</v>
      </c>
      <c r="F38" s="57">
        <f t="shared" si="12"/>
        <v>1</v>
      </c>
      <c r="G38" s="58">
        <f t="shared" si="12"/>
        <v>1</v>
      </c>
      <c r="H38" s="55">
        <f t="shared" si="12"/>
        <v>0.8</v>
      </c>
      <c r="I38" s="45">
        <f t="shared" si="1"/>
        <v>0.9526951233276495</v>
      </c>
      <c r="J38" s="45">
        <f t="shared" si="2"/>
        <v>0.76347561663824703</v>
      </c>
      <c r="K38" s="56">
        <f t="shared" si="3"/>
        <v>0.26384893212068661</v>
      </c>
      <c r="L38" s="56">
        <f t="shared" si="4"/>
        <v>0.49962668451756037</v>
      </c>
      <c r="M38" s="56">
        <f t="shared" si="5"/>
        <v>0.23652438336175313</v>
      </c>
      <c r="N38" s="45">
        <f t="shared" si="9"/>
        <v>3.8666353531454853E-3</v>
      </c>
      <c r="O38" s="260" t="str">
        <f t="shared" si="10"/>
        <v xml:space="preserve"> </v>
      </c>
      <c r="P38" s="45">
        <f t="shared" si="11"/>
        <v>2.4494746592291505E-2</v>
      </c>
      <c r="Q38" s="11"/>
    </row>
    <row r="39" spans="2:17" x14ac:dyDescent="0.45">
      <c r="B39">
        <v>32</v>
      </c>
      <c r="C39" s="45">
        <f t="shared" si="6"/>
        <v>0.48779084860218352</v>
      </c>
      <c r="D39" s="261">
        <f t="shared" si="7"/>
        <v>0.05</v>
      </c>
      <c r="E39" s="45">
        <f t="shared" si="0"/>
        <v>-2.5592915281680437E-2</v>
      </c>
      <c r="F39" s="57">
        <f t="shared" si="12"/>
        <v>1</v>
      </c>
      <c r="G39" s="58">
        <f t="shared" si="12"/>
        <v>1</v>
      </c>
      <c r="H39" s="55">
        <f t="shared" si="12"/>
        <v>0.8</v>
      </c>
      <c r="I39" s="45">
        <f t="shared" si="1"/>
        <v>0.95241201760399219</v>
      </c>
      <c r="J39" s="45">
        <f t="shared" si="2"/>
        <v>0.7620600880199615</v>
      </c>
      <c r="K39" s="56">
        <f t="shared" si="3"/>
        <v>0.26235821477567123</v>
      </c>
      <c r="L39" s="56">
        <f t="shared" si="4"/>
        <v>0.49970187324429033</v>
      </c>
      <c r="M39" s="56">
        <f t="shared" si="5"/>
        <v>0.23793991198003833</v>
      </c>
      <c r="N39" s="45">
        <f t="shared" si="9"/>
        <v>3.4252398762359107E-3</v>
      </c>
      <c r="O39" s="260" t="str">
        <f t="shared" si="10"/>
        <v xml:space="preserve"> </v>
      </c>
      <c r="P39" s="45">
        <f t="shared" si="11"/>
        <v>2.4407084718319566E-2</v>
      </c>
    </row>
    <row r="40" spans="2:17" x14ac:dyDescent="0.45">
      <c r="B40">
        <v>33</v>
      </c>
      <c r="C40" s="45">
        <f t="shared" si="6"/>
        <v>0.48908803665447786</v>
      </c>
      <c r="D40" s="261">
        <f t="shared" si="7"/>
        <v>0.05</v>
      </c>
      <c r="E40" s="45">
        <f t="shared" si="0"/>
        <v>-2.5670886289641058E-2</v>
      </c>
      <c r="F40" s="57">
        <f t="shared" si="12"/>
        <v>1</v>
      </c>
      <c r="G40" s="58">
        <f t="shared" si="12"/>
        <v>1</v>
      </c>
      <c r="H40" s="55">
        <f t="shared" si="12"/>
        <v>0.8</v>
      </c>
      <c r="I40" s="45">
        <f t="shared" si="1"/>
        <v>0.95215857848029362</v>
      </c>
      <c r="J40" s="45">
        <f t="shared" si="2"/>
        <v>0.76079289240146808</v>
      </c>
      <c r="K40" s="56">
        <f t="shared" si="3"/>
        <v>0.26103103428957614</v>
      </c>
      <c r="L40" s="56">
        <f t="shared" si="4"/>
        <v>0.49976185811189194</v>
      </c>
      <c r="M40" s="56">
        <f t="shared" si="5"/>
        <v>0.23920710759853189</v>
      </c>
      <c r="N40" s="45">
        <f t="shared" si="9"/>
        <v>3.0373321388628832E-3</v>
      </c>
      <c r="O40" s="260" t="str">
        <f t="shared" si="10"/>
        <v xml:space="preserve"> </v>
      </c>
      <c r="P40" s="45">
        <f t="shared" si="11"/>
        <v>2.4329113710358945E-2</v>
      </c>
    </row>
    <row r="41" spans="2:17" x14ac:dyDescent="0.45">
      <c r="B41">
        <v>34</v>
      </c>
      <c r="C41" s="45">
        <f t="shared" si="6"/>
        <v>0.49024629284659493</v>
      </c>
      <c r="D41" s="261">
        <f t="shared" si="7"/>
        <v>0.05</v>
      </c>
      <c r="E41" s="45">
        <f t="shared" si="0"/>
        <v>-2.5740277766719791E-2</v>
      </c>
      <c r="F41" s="57">
        <f t="shared" ref="F41:H56" si="13">F40</f>
        <v>1</v>
      </c>
      <c r="G41" s="58">
        <f t="shared" si="13"/>
        <v>1</v>
      </c>
      <c r="H41" s="55">
        <f t="shared" si="13"/>
        <v>0.8</v>
      </c>
      <c r="I41" s="45">
        <f t="shared" si="1"/>
        <v>0.95193171447003411</v>
      </c>
      <c r="J41" s="45">
        <f t="shared" si="2"/>
        <v>0.75965857235017065</v>
      </c>
      <c r="K41" s="56">
        <f t="shared" si="3"/>
        <v>0.25984884195663943</v>
      </c>
      <c r="L41" s="56">
        <f t="shared" si="4"/>
        <v>0.49980973039353122</v>
      </c>
      <c r="M41" s="56">
        <f t="shared" si="5"/>
        <v>0.24034142764982933</v>
      </c>
      <c r="N41" s="45">
        <f t="shared" si="9"/>
        <v>2.6958324889737799E-3</v>
      </c>
      <c r="O41" s="260" t="str">
        <f t="shared" si="10"/>
        <v xml:space="preserve"> </v>
      </c>
      <c r="P41" s="45">
        <f t="shared" si="11"/>
        <v>2.4259722233280212E-2</v>
      </c>
    </row>
    <row r="42" spans="2:17" x14ac:dyDescent="0.45">
      <c r="B42">
        <v>35</v>
      </c>
      <c r="C42" s="45">
        <f t="shared" si="6"/>
        <v>0.49128071432588138</v>
      </c>
      <c r="D42" s="261">
        <f t="shared" si="7"/>
        <v>0.05</v>
      </c>
      <c r="E42" s="45">
        <f t="shared" si="0"/>
        <v>-2.5802066219391018E-2</v>
      </c>
      <c r="F42" s="57">
        <f t="shared" si="13"/>
        <v>1</v>
      </c>
      <c r="G42" s="58">
        <f t="shared" si="13"/>
        <v>1</v>
      </c>
      <c r="H42" s="55">
        <f t="shared" si="13"/>
        <v>0.8</v>
      </c>
      <c r="I42" s="45">
        <f t="shared" si="1"/>
        <v>0.9517286519462903</v>
      </c>
      <c r="J42" s="45">
        <f t="shared" si="2"/>
        <v>0.75864325973145164</v>
      </c>
      <c r="K42" s="56">
        <f t="shared" si="3"/>
        <v>0.25879531161678548</v>
      </c>
      <c r="L42" s="56">
        <f t="shared" si="4"/>
        <v>0.49984794811466621</v>
      </c>
      <c r="M42" s="56">
        <f t="shared" si="5"/>
        <v>0.24135674026854828</v>
      </c>
      <c r="N42" s="45">
        <f t="shared" si="9"/>
        <v>2.3947094835680702E-3</v>
      </c>
      <c r="O42" s="260" t="str">
        <f t="shared" si="10"/>
        <v xml:space="preserve"> </v>
      </c>
      <c r="P42" s="45">
        <f t="shared" si="11"/>
        <v>2.4197933780608985E-2</v>
      </c>
    </row>
    <row r="43" spans="2:17" x14ac:dyDescent="0.45">
      <c r="B43">
        <v>36</v>
      </c>
      <c r="C43" s="45">
        <f t="shared" si="6"/>
        <v>0.49220471570116581</v>
      </c>
      <c r="D43" s="261">
        <f t="shared" si="7"/>
        <v>0.05</v>
      </c>
      <c r="E43" s="45">
        <f t="shared" si="0"/>
        <v>-2.5857110968912099E-2</v>
      </c>
      <c r="F43" s="57">
        <f t="shared" si="13"/>
        <v>1</v>
      </c>
      <c r="G43" s="58">
        <f t="shared" si="13"/>
        <v>1</v>
      </c>
      <c r="H43" s="55">
        <f t="shared" si="13"/>
        <v>0.8</v>
      </c>
      <c r="I43" s="45">
        <f t="shared" si="1"/>
        <v>0.95154690356830707</v>
      </c>
      <c r="J43" s="45">
        <f t="shared" si="2"/>
        <v>0.75773451784153467</v>
      </c>
      <c r="K43" s="56">
        <f t="shared" si="3"/>
        <v>0.25785605075613388</v>
      </c>
      <c r="L43" s="56">
        <f t="shared" si="4"/>
        <v>0.49987846708540074</v>
      </c>
      <c r="M43" s="56">
        <f t="shared" si="5"/>
        <v>0.24226548215846547</v>
      </c>
      <c r="N43" s="45">
        <f t="shared" si="9"/>
        <v>2.1288050930075414E-3</v>
      </c>
      <c r="O43" s="260" t="str">
        <f t="shared" si="10"/>
        <v xml:space="preserve"> </v>
      </c>
      <c r="P43" s="45">
        <f t="shared" si="11"/>
        <v>2.4142889031087904E-2</v>
      </c>
    </row>
    <row r="44" spans="2:17" x14ac:dyDescent="0.45">
      <c r="B44">
        <v>37</v>
      </c>
      <c r="C44" s="45">
        <f t="shared" si="6"/>
        <v>0.49303022449564099</v>
      </c>
      <c r="D44" s="261">
        <f t="shared" si="7"/>
        <v>0.05</v>
      </c>
      <c r="E44" s="45">
        <f t="shared" si="0"/>
        <v>-2.5906169283082554E-2</v>
      </c>
      <c r="F44" s="57">
        <f t="shared" si="13"/>
        <v>1</v>
      </c>
      <c r="G44" s="58">
        <f t="shared" si="13"/>
        <v>1</v>
      </c>
      <c r="H44" s="55">
        <f t="shared" si="13"/>
        <v>0.8</v>
      </c>
      <c r="I44" s="45">
        <f t="shared" si="1"/>
        <v>0.95138423954675555</v>
      </c>
      <c r="J44" s="45">
        <f t="shared" si="2"/>
        <v>0.75692119773377775</v>
      </c>
      <c r="K44" s="56">
        <f t="shared" si="3"/>
        <v>0.2570183532749401</v>
      </c>
      <c r="L44" s="56">
        <f t="shared" si="4"/>
        <v>0.49990284445883759</v>
      </c>
      <c r="M44" s="56">
        <f t="shared" si="5"/>
        <v>0.24307880226622217</v>
      </c>
      <c r="N44" s="45">
        <f t="shared" si="9"/>
        <v>1.8936923338369099E-3</v>
      </c>
      <c r="O44" s="260" t="str">
        <f t="shared" si="10"/>
        <v xml:space="preserve"> </v>
      </c>
      <c r="P44" s="45">
        <f t="shared" si="11"/>
        <v>2.4093830716917449E-2</v>
      </c>
    </row>
    <row r="45" spans="2:17" x14ac:dyDescent="0.45">
      <c r="B45">
        <v>38</v>
      </c>
      <c r="C45" s="45">
        <f t="shared" si="6"/>
        <v>0.4937678524519305</v>
      </c>
      <c r="D45" s="261">
        <f t="shared" si="7"/>
        <v>0.05</v>
      </c>
      <c r="E45" s="45">
        <f t="shared" si="0"/>
        <v>-2.5949909380543427E-2</v>
      </c>
      <c r="F45" s="57">
        <f t="shared" si="13"/>
        <v>1</v>
      </c>
      <c r="G45" s="58">
        <f t="shared" si="13"/>
        <v>1</v>
      </c>
      <c r="H45" s="55">
        <f t="shared" si="13"/>
        <v>0.8</v>
      </c>
      <c r="I45" s="45">
        <f t="shared" si="1"/>
        <v>0.95123866157700188</v>
      </c>
      <c r="J45" s="45">
        <f t="shared" si="2"/>
        <v>0.75619330788500871</v>
      </c>
      <c r="K45" s="56">
        <f t="shared" si="3"/>
        <v>0.25627098721113045</v>
      </c>
      <c r="L45" s="56">
        <f t="shared" si="4"/>
        <v>0.49992232067387826</v>
      </c>
      <c r="M45" s="56">
        <f t="shared" si="5"/>
        <v>0.2438066921149914</v>
      </c>
      <c r="N45" s="45">
        <f t="shared" si="9"/>
        <v>1.6855587747704563E-3</v>
      </c>
      <c r="O45" s="260" t="str">
        <f t="shared" si="10"/>
        <v xml:space="preserve"> </v>
      </c>
      <c r="P45" s="45">
        <f t="shared" si="11"/>
        <v>2.4050090619456576E-2</v>
      </c>
    </row>
    <row r="46" spans="2:17" x14ac:dyDescent="0.45">
      <c r="B46">
        <v>39</v>
      </c>
      <c r="C46" s="45">
        <f t="shared" si="6"/>
        <v>0.49442704591781766</v>
      </c>
      <c r="D46" s="261">
        <f t="shared" si="7"/>
        <v>0.05</v>
      </c>
      <c r="E46" s="45">
        <f t="shared" si="0"/>
        <v>-2.5988921630931618E-2</v>
      </c>
      <c r="F46" s="57">
        <f t="shared" si="13"/>
        <v>1</v>
      </c>
      <c r="G46" s="58">
        <f t="shared" si="13"/>
        <v>1</v>
      </c>
      <c r="H46" s="55">
        <f t="shared" si="13"/>
        <v>0.8</v>
      </c>
      <c r="I46" s="45">
        <f t="shared" si="1"/>
        <v>0.95110837925299585</v>
      </c>
      <c r="J46" s="45">
        <f t="shared" si="2"/>
        <v>0.75554189626498003</v>
      </c>
      <c r="K46" s="56">
        <f t="shared" si="3"/>
        <v>0.25560401189938436</v>
      </c>
      <c r="L46" s="56">
        <f t="shared" si="4"/>
        <v>0.49993788436559572</v>
      </c>
      <c r="M46" s="56">
        <f t="shared" si="5"/>
        <v>0.24445810373501978</v>
      </c>
      <c r="N46" s="45">
        <f t="shared" si="9"/>
        <v>1.5011107787465496E-3</v>
      </c>
      <c r="O46" s="260" t="str">
        <f t="shared" si="10"/>
        <v xml:space="preserve"> </v>
      </c>
      <c r="P46" s="45">
        <f t="shared" si="11"/>
        <v>2.4011078369068385E-2</v>
      </c>
    </row>
    <row r="47" spans="2:17" x14ac:dyDescent="0.45">
      <c r="B47">
        <v>40</v>
      </c>
      <c r="C47" s="45">
        <f t="shared" si="6"/>
        <v>0.4950162180725417</v>
      </c>
      <c r="D47" s="261">
        <f t="shared" si="7"/>
        <v>0.05</v>
      </c>
      <c r="E47" s="45">
        <f t="shared" si="0"/>
        <v>-2.6023728222667998E-2</v>
      </c>
      <c r="F47" s="57">
        <f t="shared" si="13"/>
        <v>1</v>
      </c>
      <c r="G47" s="58">
        <f t="shared" si="13"/>
        <v>1</v>
      </c>
      <c r="H47" s="55">
        <f t="shared" si="13"/>
        <v>0.8</v>
      </c>
      <c r="I47" s="45">
        <f t="shared" si="1"/>
        <v>0.95099178876903157</v>
      </c>
      <c r="J47" s="45">
        <f t="shared" si="2"/>
        <v>0.75495894384515783</v>
      </c>
      <c r="K47" s="56">
        <f t="shared" si="3"/>
        <v>0.25500862000975877</v>
      </c>
      <c r="L47" s="56">
        <f t="shared" si="4"/>
        <v>0.49995032383539906</v>
      </c>
      <c r="M47" s="56">
        <f t="shared" si="5"/>
        <v>0.24504105615484217</v>
      </c>
      <c r="N47" s="45">
        <f t="shared" si="9"/>
        <v>1.3374944373290116E-3</v>
      </c>
      <c r="O47" s="260" t="str">
        <f t="shared" si="10"/>
        <v xml:space="preserve"> </v>
      </c>
      <c r="P47" s="45">
        <f t="shared" si="11"/>
        <v>2.3976271777332005E-2</v>
      </c>
    </row>
    <row r="48" spans="2:17" x14ac:dyDescent="0.45">
      <c r="B48">
        <v>41</v>
      </c>
      <c r="C48" s="45">
        <f t="shared" si="6"/>
        <v>0.49554286535737996</v>
      </c>
      <c r="D48" s="261">
        <f t="shared" si="7"/>
        <v>0.05</v>
      </c>
      <c r="E48" s="45">
        <f t="shared" si="0"/>
        <v>-2.6054791526787493E-2</v>
      </c>
      <c r="F48" s="57">
        <f t="shared" si="13"/>
        <v>1</v>
      </c>
      <c r="G48" s="58">
        <f t="shared" si="13"/>
        <v>1</v>
      </c>
      <c r="H48" s="55">
        <f t="shared" si="13"/>
        <v>0.8</v>
      </c>
      <c r="I48" s="45">
        <f t="shared" si="1"/>
        <v>0.95088745371867966</v>
      </c>
      <c r="J48" s="45">
        <f t="shared" si="2"/>
        <v>0.75443726859339777</v>
      </c>
      <c r="K48" s="56">
        <f t="shared" si="3"/>
        <v>0.25447700069184254</v>
      </c>
      <c r="L48" s="56">
        <f t="shared" si="4"/>
        <v>0.49996026790155518</v>
      </c>
      <c r="M48" s="56">
        <f t="shared" si="5"/>
        <v>0.2455627314066024</v>
      </c>
      <c r="N48" s="45">
        <f t="shared" si="9"/>
        <v>1.1922300006721579E-3</v>
      </c>
      <c r="O48" s="260" t="str">
        <f t="shared" si="10"/>
        <v xml:space="preserve"> </v>
      </c>
      <c r="P48" s="45">
        <f t="shared" si="11"/>
        <v>2.394520847321251E-2</v>
      </c>
    </row>
    <row r="49" spans="2:16" x14ac:dyDescent="0.45">
      <c r="B49">
        <v>42</v>
      </c>
      <c r="C49" s="45">
        <f t="shared" si="6"/>
        <v>0.49601367013906283</v>
      </c>
      <c r="D49" s="261">
        <f t="shared" si="7"/>
        <v>0.05</v>
      </c>
      <c r="E49" s="45">
        <f t="shared" si="0"/>
        <v>-2.608252134885463E-2</v>
      </c>
      <c r="F49" s="57">
        <f t="shared" si="13"/>
        <v>1</v>
      </c>
      <c r="G49" s="58">
        <f t="shared" si="13"/>
        <v>1</v>
      </c>
      <c r="H49" s="55">
        <f t="shared" si="13"/>
        <v>0.8</v>
      </c>
      <c r="I49" s="45">
        <f t="shared" si="1"/>
        <v>0.95079408780703534</v>
      </c>
      <c r="J49" s="45">
        <f t="shared" si="2"/>
        <v>0.75397043903517691</v>
      </c>
      <c r="K49" s="56">
        <f t="shared" si="3"/>
        <v>0.25400222068669737</v>
      </c>
      <c r="L49" s="56">
        <f t="shared" si="4"/>
        <v>0.4999682183484796</v>
      </c>
      <c r="M49" s="56">
        <f t="shared" si="5"/>
        <v>0.24602956096482304</v>
      </c>
      <c r="N49" s="45">
        <f t="shared" si="9"/>
        <v>1.0631572652141214E-3</v>
      </c>
      <c r="O49" s="260" t="str">
        <f t="shared" si="10"/>
        <v xml:space="preserve"> </v>
      </c>
      <c r="P49" s="45">
        <f t="shared" si="11"/>
        <v>2.3917478651145373E-2</v>
      </c>
    </row>
    <row r="50" spans="2:16" x14ac:dyDescent="0.45">
      <c r="B50">
        <v>43</v>
      </c>
      <c r="C50" s="45">
        <f t="shared" si="6"/>
        <v>0.49643459135069773</v>
      </c>
      <c r="D50" s="261">
        <f t="shared" si="7"/>
        <v>0.05</v>
      </c>
      <c r="E50" s="45">
        <f t="shared" si="0"/>
        <v>-2.6107281230589523E-2</v>
      </c>
      <c r="F50" s="57">
        <f t="shared" si="13"/>
        <v>1</v>
      </c>
      <c r="G50" s="58">
        <f t="shared" si="13"/>
        <v>1</v>
      </c>
      <c r="H50" s="55">
        <f t="shared" si="13"/>
        <v>0.8</v>
      </c>
      <c r="I50" s="45">
        <f t="shared" si="1"/>
        <v>0.95071053930209304</v>
      </c>
      <c r="J50" s="45">
        <f t="shared" si="2"/>
        <v>0.75355269651046564</v>
      </c>
      <c r="K50" s="56">
        <f t="shared" si="3"/>
        <v>0.25357812078813874</v>
      </c>
      <c r="L50" s="56">
        <f t="shared" si="4"/>
        <v>0.4999745757223269</v>
      </c>
      <c r="M50" s="56">
        <f t="shared" si="5"/>
        <v>0.24644730348953425</v>
      </c>
      <c r="N50" s="45">
        <f t="shared" si="9"/>
        <v>9.4838989614444555E-4</v>
      </c>
      <c r="O50" s="260" t="str">
        <f t="shared" si="10"/>
        <v xml:space="preserve"> </v>
      </c>
      <c r="P50" s="45">
        <f t="shared" si="11"/>
        <v>2.389271876941048E-2</v>
      </c>
    </row>
    <row r="51" spans="2:16" x14ac:dyDescent="0.45">
      <c r="B51">
        <v>44</v>
      </c>
      <c r="C51" s="45">
        <f t="shared" si="6"/>
        <v>0.49681094461410275</v>
      </c>
      <c r="D51" s="261">
        <f t="shared" si="7"/>
        <v>0.05</v>
      </c>
      <c r="E51" s="45">
        <f t="shared" si="0"/>
        <v>-2.6129393937418689E-2</v>
      </c>
      <c r="F51" s="57">
        <f t="shared" si="13"/>
        <v>1</v>
      </c>
      <c r="G51" s="58">
        <f t="shared" si="13"/>
        <v>1</v>
      </c>
      <c r="H51" s="55">
        <f t="shared" si="13"/>
        <v>0.8</v>
      </c>
      <c r="I51" s="45">
        <f t="shared" si="1"/>
        <v>0.95063577706232871</v>
      </c>
      <c r="J51" s="45">
        <f t="shared" si="2"/>
        <v>0.75317888531164301</v>
      </c>
      <c r="K51" s="56">
        <f t="shared" si="3"/>
        <v>0.25319922546015161</v>
      </c>
      <c r="L51" s="56">
        <f t="shared" si="4"/>
        <v>0.4999796598514914</v>
      </c>
      <c r="M51" s="56">
        <f t="shared" si="5"/>
        <v>0.24682111468835707</v>
      </c>
      <c r="N51" s="45">
        <f t="shared" si="9"/>
        <v>8.4627706567274327E-4</v>
      </c>
      <c r="O51" s="260" t="str">
        <f t="shared" si="10"/>
        <v xml:space="preserve"> </v>
      </c>
      <c r="P51" s="45">
        <f t="shared" si="11"/>
        <v>2.3870606062581314E-2</v>
      </c>
    </row>
    <row r="52" spans="2:16" x14ac:dyDescent="0.45">
      <c r="B52">
        <v>45</v>
      </c>
      <c r="C52" s="45">
        <f t="shared" si="6"/>
        <v>0.49714747314284979</v>
      </c>
      <c r="D52" s="261">
        <f t="shared" si="7"/>
        <v>0.05</v>
      </c>
      <c r="E52" s="45">
        <f t="shared" si="0"/>
        <v>-2.6149146246948342E-2</v>
      </c>
      <c r="F52" s="57">
        <f t="shared" si="13"/>
        <v>1</v>
      </c>
      <c r="G52" s="58">
        <f t="shared" si="13"/>
        <v>1</v>
      </c>
      <c r="H52" s="55">
        <f t="shared" si="13"/>
        <v>0.8</v>
      </c>
      <c r="I52" s="45">
        <f t="shared" si="1"/>
        <v>0.95056887798953593</v>
      </c>
      <c r="J52" s="45">
        <f t="shared" si="2"/>
        <v>0.75284438994767944</v>
      </c>
      <c r="K52" s="56">
        <f t="shared" si="3"/>
        <v>0.25286066376662097</v>
      </c>
      <c r="L52" s="56">
        <f t="shared" si="4"/>
        <v>0.49998372618105846</v>
      </c>
      <c r="M52" s="56">
        <f t="shared" si="5"/>
        <v>0.24715561005232056</v>
      </c>
      <c r="N52" s="45">
        <f t="shared" si="9"/>
        <v>7.553711063112967E-4</v>
      </c>
      <c r="O52" s="260" t="str">
        <f t="shared" si="10"/>
        <v xml:space="preserve"> </v>
      </c>
      <c r="P52" s="45">
        <f t="shared" si="11"/>
        <v>2.3850853753051661E-2</v>
      </c>
    </row>
    <row r="53" spans="2:16" x14ac:dyDescent="0.45">
      <c r="B53">
        <v>46</v>
      </c>
      <c r="C53" s="45">
        <f t="shared" si="6"/>
        <v>0.49744841055110633</v>
      </c>
      <c r="D53" s="261">
        <f t="shared" si="7"/>
        <v>0.05</v>
      </c>
      <c r="E53" s="45">
        <f t="shared" si="0"/>
        <v>-2.6166793135640923E-2</v>
      </c>
      <c r="F53" s="57">
        <f t="shared" si="13"/>
        <v>1</v>
      </c>
      <c r="G53" s="58">
        <f t="shared" si="13"/>
        <v>1</v>
      </c>
      <c r="H53" s="55">
        <f t="shared" si="13"/>
        <v>0.8</v>
      </c>
      <c r="I53" s="45">
        <f t="shared" si="1"/>
        <v>0.95050901576803559</v>
      </c>
      <c r="J53" s="45">
        <f t="shared" si="2"/>
        <v>0.75254507884017796</v>
      </c>
      <c r="K53" s="56">
        <f t="shared" si="3"/>
        <v>0.25255810005760937</v>
      </c>
      <c r="L53" s="56">
        <f t="shared" si="4"/>
        <v>0.49998697878256859</v>
      </c>
      <c r="M53" s="56">
        <f t="shared" si="5"/>
        <v>0.24745492115982204</v>
      </c>
      <c r="N53" s="45">
        <f t="shared" si="9"/>
        <v>6.744001300084694E-4</v>
      </c>
      <c r="O53" s="260" t="str">
        <f t="shared" si="10"/>
        <v xml:space="preserve"> </v>
      </c>
      <c r="P53" s="45">
        <f t="shared" si="11"/>
        <v>2.383320686435908E-2</v>
      </c>
    </row>
    <row r="54" spans="2:16" x14ac:dyDescent="0.45">
      <c r="B54">
        <v>47</v>
      </c>
      <c r="C54" s="45">
        <f t="shared" si="6"/>
        <v>0.49771753654469214</v>
      </c>
      <c r="D54" s="261">
        <f t="shared" si="7"/>
        <v>0.05</v>
      </c>
      <c r="E54" s="45">
        <f t="shared" si="0"/>
        <v>-2.6182561446170385E-2</v>
      </c>
      <c r="F54" s="57">
        <f t="shared" si="13"/>
        <v>1</v>
      </c>
      <c r="G54" s="58">
        <f t="shared" si="13"/>
        <v>1</v>
      </c>
      <c r="H54" s="55">
        <f t="shared" si="13"/>
        <v>0.8</v>
      </c>
      <c r="I54" s="45">
        <f t="shared" si="1"/>
        <v>0.95045545076317639</v>
      </c>
      <c r="J54" s="45">
        <f t="shared" si="2"/>
        <v>0.75227725381588284</v>
      </c>
      <c r="K54" s="56">
        <f t="shared" si="3"/>
        <v>0.2522876730947326</v>
      </c>
      <c r="L54" s="56">
        <f t="shared" si="4"/>
        <v>0.4999895807211503</v>
      </c>
      <c r="M54" s="56">
        <f t="shared" si="5"/>
        <v>0.24772274618411697</v>
      </c>
      <c r="N54" s="45">
        <f t="shared" si="9"/>
        <v>6.0224476363327536E-4</v>
      </c>
      <c r="O54" s="260" t="str">
        <f t="shared" si="10"/>
        <v xml:space="preserve"> </v>
      </c>
      <c r="P54" s="45">
        <f t="shared" si="11"/>
        <v>2.3817438553829617E-2</v>
      </c>
    </row>
    <row r="55" spans="2:16" x14ac:dyDescent="0.45">
      <c r="B55">
        <v>48</v>
      </c>
      <c r="C55" s="45">
        <f t="shared" si="6"/>
        <v>0.49795822634359566</v>
      </c>
      <c r="D55" s="261">
        <f t="shared" si="7"/>
        <v>0.05</v>
      </c>
      <c r="E55" s="45">
        <f t="shared" si="0"/>
        <v>-2.6196653105546013E-2</v>
      </c>
      <c r="F55" s="57">
        <f t="shared" si="13"/>
        <v>1</v>
      </c>
      <c r="G55" s="58">
        <f t="shared" si="13"/>
        <v>1</v>
      </c>
      <c r="H55" s="55">
        <f t="shared" si="13"/>
        <v>0.8</v>
      </c>
      <c r="I55" s="45">
        <f t="shared" si="1"/>
        <v>0.95040752096334802</v>
      </c>
      <c r="J55" s="45">
        <f t="shared" si="2"/>
        <v>0.75203760481674031</v>
      </c>
      <c r="K55" s="56">
        <f t="shared" si="3"/>
        <v>0.25204594249606832</v>
      </c>
      <c r="L55" s="56">
        <f t="shared" si="4"/>
        <v>0.49999166232067205</v>
      </c>
      <c r="M55" s="56">
        <f t="shared" si="5"/>
        <v>0.24796239518325963</v>
      </c>
      <c r="N55" s="45">
        <f t="shared" si="9"/>
        <v>5.379183103602082E-4</v>
      </c>
      <c r="O55" s="260" t="str">
        <f t="shared" si="10"/>
        <v xml:space="preserve"> </v>
      </c>
      <c r="P55" s="45">
        <f t="shared" si="11"/>
        <v>2.380334689445399E-2</v>
      </c>
    </row>
    <row r="56" spans="2:16" x14ac:dyDescent="0.45">
      <c r="B56">
        <v>49</v>
      </c>
      <c r="C56" s="45">
        <f t="shared" si="6"/>
        <v>0.49817349457614712</v>
      </c>
      <c r="D56" s="261">
        <f t="shared" si="7"/>
        <v>0.05</v>
      </c>
      <c r="E56" s="45">
        <f t="shared" si="0"/>
        <v>-2.6209247953717454E-2</v>
      </c>
      <c r="F56" s="57">
        <f t="shared" si="13"/>
        <v>1</v>
      </c>
      <c r="G56" s="58">
        <f t="shared" si="13"/>
        <v>1</v>
      </c>
      <c r="H56" s="55">
        <f t="shared" si="13"/>
        <v>0.8</v>
      </c>
      <c r="I56" s="45">
        <f t="shared" si="1"/>
        <v>0.95036463386035797</v>
      </c>
      <c r="J56" s="45">
        <f t="shared" si="2"/>
        <v>0.75182316930178961</v>
      </c>
      <c r="K56" s="56">
        <f t="shared" si="3"/>
        <v>0.25182984154591626</v>
      </c>
      <c r="L56" s="56">
        <f t="shared" si="4"/>
        <v>0.4999933277558733</v>
      </c>
      <c r="M56" s="56">
        <f t="shared" si="5"/>
        <v>0.24817683069821048</v>
      </c>
      <c r="N56" s="45">
        <f t="shared" si="9"/>
        <v>4.8054977364026571E-4</v>
      </c>
      <c r="O56" s="260" t="str">
        <f t="shared" si="10"/>
        <v xml:space="preserve"> </v>
      </c>
      <c r="P56" s="45">
        <f t="shared" si="11"/>
        <v>2.3790752046282549E-2</v>
      </c>
    </row>
    <row r="57" spans="2:16" x14ac:dyDescent="0.45">
      <c r="B57">
        <v>50</v>
      </c>
      <c r="C57" s="45">
        <f t="shared" si="6"/>
        <v>0.49836603429130816</v>
      </c>
      <c r="D57" s="261">
        <f t="shared" si="7"/>
        <v>0.05</v>
      </c>
      <c r="E57" s="45">
        <f t="shared" si="0"/>
        <v>-2.6220506233663392E-2</v>
      </c>
      <c r="F57" s="57">
        <f t="shared" ref="F57:H72" si="14">F56</f>
        <v>1</v>
      </c>
      <c r="G57" s="58">
        <f t="shared" si="14"/>
        <v>1</v>
      </c>
      <c r="H57" s="55">
        <f t="shared" si="14"/>
        <v>0.8</v>
      </c>
      <c r="I57" s="45">
        <f t="shared" si="1"/>
        <v>0.9503262591729511</v>
      </c>
      <c r="J57" s="45">
        <f t="shared" si="2"/>
        <v>0.75163129586475486</v>
      </c>
      <c r="K57" s="56">
        <f t="shared" si="3"/>
        <v>0.25163663555262911</v>
      </c>
      <c r="L57" s="56">
        <f t="shared" si="4"/>
        <v>0.49999466031212569</v>
      </c>
      <c r="M57" s="56">
        <f t="shared" si="5"/>
        <v>0.24836870413524534</v>
      </c>
      <c r="N57" s="45">
        <f t="shared" si="9"/>
        <v>4.2936928240859187E-4</v>
      </c>
      <c r="O57" s="260" t="str">
        <f t="shared" si="10"/>
        <v xml:space="preserve"> </v>
      </c>
      <c r="P57" s="45">
        <f t="shared" si="11"/>
        <v>2.3779493766336611E-2</v>
      </c>
    </row>
    <row r="58" spans="2:16" x14ac:dyDescent="0.45">
      <c r="B58">
        <v>51</v>
      </c>
      <c r="C58" s="45">
        <f t="shared" si="6"/>
        <v>0.49853825165476251</v>
      </c>
      <c r="D58" s="261">
        <f t="shared" si="7"/>
        <v>0.05</v>
      </c>
      <c r="E58" s="45">
        <f t="shared" si="0"/>
        <v>-2.6230570786640473E-2</v>
      </c>
      <c r="F58" s="57">
        <f t="shared" si="14"/>
        <v>1</v>
      </c>
      <c r="G58" s="58">
        <f t="shared" si="14"/>
        <v>1</v>
      </c>
      <c r="H58" s="55">
        <f t="shared" si="14"/>
        <v>0.8</v>
      </c>
      <c r="I58" s="45">
        <f t="shared" si="1"/>
        <v>0.95029192232740256</v>
      </c>
      <c r="J58" s="45">
        <f t="shared" si="2"/>
        <v>0.75145961163701269</v>
      </c>
      <c r="K58" s="56">
        <f t="shared" si="3"/>
        <v>0.25146388505346229</v>
      </c>
      <c r="L58" s="56">
        <f t="shared" si="4"/>
        <v>0.4999957265835504</v>
      </c>
      <c r="M58" s="56">
        <f t="shared" si="5"/>
        <v>0.24854038836298731</v>
      </c>
      <c r="N58" s="45">
        <f t="shared" si="9"/>
        <v>3.8369553826893401E-4</v>
      </c>
      <c r="O58" s="260" t="str">
        <f t="shared" si="10"/>
        <v xml:space="preserve"> </v>
      </c>
      <c r="P58" s="45">
        <f t="shared" si="11"/>
        <v>2.376942921335953E-2</v>
      </c>
    </row>
    <row r="59" spans="2:16" x14ac:dyDescent="0.45">
      <c r="B59">
        <v>52</v>
      </c>
      <c r="C59" s="45">
        <f t="shared" si="6"/>
        <v>0.49869229682471589</v>
      </c>
      <c r="D59" s="261">
        <f t="shared" si="7"/>
        <v>0.05</v>
      </c>
      <c r="E59" s="45">
        <f t="shared" si="0"/>
        <v>-2.6239568990093391E-2</v>
      </c>
      <c r="F59" s="57">
        <f t="shared" si="14"/>
        <v>1</v>
      </c>
      <c r="G59" s="58">
        <f t="shared" si="14"/>
        <v>1</v>
      </c>
      <c r="H59" s="55">
        <f t="shared" si="14"/>
        <v>0.8</v>
      </c>
      <c r="I59" s="45">
        <f t="shared" si="1"/>
        <v>0.95026119861753799</v>
      </c>
      <c r="J59" s="45">
        <f t="shared" si="2"/>
        <v>0.75130599308768953</v>
      </c>
      <c r="K59" s="56">
        <f t="shared" si="3"/>
        <v>0.25130941326287881</v>
      </c>
      <c r="L59" s="56">
        <f t="shared" si="4"/>
        <v>0.49999657982481077</v>
      </c>
      <c r="M59" s="56">
        <f t="shared" si="5"/>
        <v>0.24869400691231053</v>
      </c>
      <c r="N59" s="45">
        <f t="shared" si="9"/>
        <v>3.4292497168358888E-4</v>
      </c>
      <c r="O59" s="260" t="str">
        <f t="shared" si="10"/>
        <v xml:space="preserve"> </v>
      </c>
      <c r="P59" s="45">
        <f t="shared" si="11"/>
        <v>2.3760431009906612E-2</v>
      </c>
    </row>
    <row r="60" spans="2:16" x14ac:dyDescent="0.45">
      <c r="B60">
        <v>53</v>
      </c>
      <c r="C60" s="45">
        <f t="shared" si="6"/>
        <v>0.49883009144289137</v>
      </c>
      <c r="D60" s="261">
        <f t="shared" si="7"/>
        <v>0.05</v>
      </c>
      <c r="E60" s="45">
        <f t="shared" si="0"/>
        <v>-2.6247614470508395E-2</v>
      </c>
      <c r="F60" s="57">
        <f t="shared" si="14"/>
        <v>1</v>
      </c>
      <c r="G60" s="58">
        <f t="shared" si="14"/>
        <v>1</v>
      </c>
      <c r="H60" s="55">
        <f t="shared" si="14"/>
        <v>0.8</v>
      </c>
      <c r="I60" s="45">
        <f t="shared" si="1"/>
        <v>0.95023370797421536</v>
      </c>
      <c r="J60" s="45">
        <f t="shared" si="2"/>
        <v>0.75116853987107668</v>
      </c>
      <c r="K60" s="56">
        <f t="shared" si="3"/>
        <v>0.25117127724314064</v>
      </c>
      <c r="L60" s="56">
        <f t="shared" si="4"/>
        <v>0.49999726262793603</v>
      </c>
      <c r="M60" s="56">
        <f t="shared" si="5"/>
        <v>0.24883146012892335</v>
      </c>
      <c r="N60" s="45">
        <f t="shared" si="9"/>
        <v>3.0652234792782467E-4</v>
      </c>
      <c r="O60" s="260" t="str">
        <f t="shared" si="10"/>
        <v xml:space="preserve"> </v>
      </c>
      <c r="P60" s="45">
        <f t="shared" si="11"/>
        <v>2.3752385529491608E-2</v>
      </c>
    </row>
    <row r="61" spans="2:16" x14ac:dyDescent="0.45">
      <c r="B61">
        <v>54</v>
      </c>
      <c r="C61" s="45">
        <f t="shared" si="6"/>
        <v>0.49895335312376382</v>
      </c>
      <c r="D61" s="261">
        <f t="shared" si="7"/>
        <v>0.05</v>
      </c>
      <c r="E61" s="45">
        <f t="shared" si="0"/>
        <v>-2.6254808619071295E-2</v>
      </c>
      <c r="F61" s="57">
        <f t="shared" si="14"/>
        <v>1</v>
      </c>
      <c r="G61" s="58">
        <f t="shared" si="14"/>
        <v>1</v>
      </c>
      <c r="H61" s="55">
        <f t="shared" si="14"/>
        <v>0.8</v>
      </c>
      <c r="I61" s="45">
        <f t="shared" si="1"/>
        <v>0.95020911028131061</v>
      </c>
      <c r="J61" s="45">
        <f t="shared" si="2"/>
        <v>0.75104555140655271</v>
      </c>
      <c r="K61" s="56">
        <f t="shared" si="3"/>
        <v>0.25104774234591976</v>
      </c>
      <c r="L61" s="56">
        <f t="shared" si="4"/>
        <v>0.49999780906063296</v>
      </c>
      <c r="M61" s="56">
        <f t="shared" si="5"/>
        <v>0.24895444859344737</v>
      </c>
      <c r="N61" s="45">
        <f t="shared" si="9"/>
        <v>2.7401260726289781E-4</v>
      </c>
      <c r="O61" s="260" t="str">
        <f t="shared" si="10"/>
        <v xml:space="preserve"> </v>
      </c>
      <c r="P61" s="45">
        <f t="shared" si="11"/>
        <v>2.3745191380928708E-2</v>
      </c>
    </row>
    <row r="62" spans="2:16" x14ac:dyDescent="0.45">
      <c r="B62">
        <v>55</v>
      </c>
      <c r="C62" s="45">
        <f t="shared" si="6"/>
        <v>0.49906361727945786</v>
      </c>
      <c r="D62" s="261">
        <f t="shared" si="7"/>
        <v>0.05</v>
      </c>
      <c r="E62" s="45">
        <f t="shared" si="0"/>
        <v>-2.6261241934235274E-2</v>
      </c>
      <c r="F62" s="57">
        <f t="shared" si="14"/>
        <v>1</v>
      </c>
      <c r="G62" s="58">
        <f t="shared" si="14"/>
        <v>1</v>
      </c>
      <c r="H62" s="55">
        <f t="shared" si="14"/>
        <v>0.8</v>
      </c>
      <c r="I62" s="45">
        <f t="shared" si="1"/>
        <v>0.95018710118158867</v>
      </c>
      <c r="J62" s="45">
        <f t="shared" si="2"/>
        <v>0.75093550590794289</v>
      </c>
      <c r="K62" s="56">
        <f t="shared" si="3"/>
        <v>0.2509372595331415</v>
      </c>
      <c r="L62" s="56">
        <f t="shared" si="4"/>
        <v>0.49999824637480139</v>
      </c>
      <c r="M62" s="56">
        <f t="shared" si="5"/>
        <v>0.24906449409205719</v>
      </c>
      <c r="N62" s="45">
        <f t="shared" si="9"/>
        <v>2.4497375943182786E-4</v>
      </c>
      <c r="O62" s="260" t="str">
        <f t="shared" si="10"/>
        <v xml:space="preserve"> </v>
      </c>
      <c r="P62" s="45">
        <f t="shared" si="11"/>
        <v>2.3738758065764729E-2</v>
      </c>
    </row>
    <row r="63" spans="2:16" x14ac:dyDescent="0.45">
      <c r="B63">
        <v>56</v>
      </c>
      <c r="C63" s="45">
        <f t="shared" si="6"/>
        <v>0.49916225657796143</v>
      </c>
      <c r="D63" s="261">
        <f t="shared" si="7"/>
        <v>0.05</v>
      </c>
      <c r="E63" s="45">
        <f t="shared" si="0"/>
        <v>-2.6266995212105314E-2</v>
      </c>
      <c r="F63" s="57">
        <f t="shared" si="14"/>
        <v>1</v>
      </c>
      <c r="G63" s="58">
        <f t="shared" si="14"/>
        <v>1</v>
      </c>
      <c r="H63" s="55">
        <f t="shared" si="14"/>
        <v>0.8</v>
      </c>
      <c r="I63" s="45">
        <f t="shared" si="1"/>
        <v>0.95016740832159952</v>
      </c>
      <c r="J63" s="45">
        <f t="shared" si="2"/>
        <v>0.75083704160799747</v>
      </c>
      <c r="K63" s="56">
        <f t="shared" si="3"/>
        <v>0.25083844523607973</v>
      </c>
      <c r="L63" s="56">
        <f t="shared" si="4"/>
        <v>0.49999859637191768</v>
      </c>
      <c r="M63" s="56">
        <f t="shared" si="5"/>
        <v>0.24916295839200259</v>
      </c>
      <c r="N63" s="45">
        <f t="shared" si="9"/>
        <v>2.1903068179601848E-4</v>
      </c>
      <c r="O63" s="260" t="str">
        <f t="shared" si="10"/>
        <v xml:space="preserve"> </v>
      </c>
      <c r="P63" s="45">
        <f t="shared" si="11"/>
        <v>2.3733004787894689E-2</v>
      </c>
    </row>
    <row r="64" spans="2:16" x14ac:dyDescent="0.45">
      <c r="B64">
        <v>57</v>
      </c>
      <c r="C64" s="45">
        <f t="shared" si="6"/>
        <v>0.49925049829756329</v>
      </c>
      <c r="D64" s="261">
        <f t="shared" si="7"/>
        <v>0.05</v>
      </c>
      <c r="E64" s="45">
        <f t="shared" si="0"/>
        <v>-2.6272140602813607E-2</v>
      </c>
      <c r="F64" s="57">
        <f t="shared" si="14"/>
        <v>1</v>
      </c>
      <c r="G64" s="58">
        <f t="shared" si="14"/>
        <v>1</v>
      </c>
      <c r="H64" s="55">
        <f t="shared" si="14"/>
        <v>0.8</v>
      </c>
      <c r="I64" s="45">
        <f t="shared" si="1"/>
        <v>0.950149787989927</v>
      </c>
      <c r="J64" s="45">
        <f t="shared" si="2"/>
        <v>0.75074893994963476</v>
      </c>
      <c r="K64" s="56">
        <f t="shared" si="3"/>
        <v>0.25075006345523865</v>
      </c>
      <c r="L64" s="56">
        <f t="shared" si="4"/>
        <v>0.49999887649439612</v>
      </c>
      <c r="M64" s="56">
        <f t="shared" si="5"/>
        <v>0.24925106005036524</v>
      </c>
      <c r="N64" s="45">
        <f t="shared" si="9"/>
        <v>1.9584969439995315E-4</v>
      </c>
      <c r="O64" s="260" t="str">
        <f t="shared" si="10"/>
        <v xml:space="preserve"> </v>
      </c>
      <c r="P64" s="45">
        <f t="shared" si="11"/>
        <v>2.3727859397186395E-2</v>
      </c>
    </row>
    <row r="65" spans="2:16" x14ac:dyDescent="0.45">
      <c r="B65">
        <v>58</v>
      </c>
      <c r="C65" s="45">
        <f t="shared" si="6"/>
        <v>0.49932943981001215</v>
      </c>
      <c r="D65" s="261">
        <f t="shared" si="7"/>
        <v>0.05</v>
      </c>
      <c r="E65" s="45">
        <f t="shared" si="0"/>
        <v>-2.6276742548720807E-2</v>
      </c>
      <c r="F65" s="57">
        <f t="shared" si="14"/>
        <v>1</v>
      </c>
      <c r="G65" s="58">
        <f t="shared" si="14"/>
        <v>1</v>
      </c>
      <c r="H65" s="55">
        <f t="shared" si="14"/>
        <v>0.8</v>
      </c>
      <c r="I65" s="45">
        <f t="shared" si="1"/>
        <v>0.95013402210780407</v>
      </c>
      <c r="J65" s="45">
        <f t="shared" si="2"/>
        <v>0.75067011053901955</v>
      </c>
      <c r="K65" s="56">
        <f t="shared" si="3"/>
        <v>0.2506710098409563</v>
      </c>
      <c r="L65" s="56">
        <f t="shared" si="4"/>
        <v>0.49999910069806325</v>
      </c>
      <c r="M65" s="56">
        <f t="shared" si="5"/>
        <v>0.24932988946098056</v>
      </c>
      <c r="N65" s="45">
        <f t="shared" si="9"/>
        <v>1.7513380506229187E-4</v>
      </c>
      <c r="O65" s="260" t="str">
        <f t="shared" si="10"/>
        <v xml:space="preserve"> </v>
      </c>
      <c r="P65" s="45">
        <f t="shared" si="11"/>
        <v>2.3723257451279196E-2</v>
      </c>
    </row>
    <row r="66" spans="2:16" x14ac:dyDescent="0.45">
      <c r="B66">
        <v>59</v>
      </c>
      <c r="C66" s="45">
        <f t="shared" si="6"/>
        <v>0.49940006239822676</v>
      </c>
      <c r="D66" s="261">
        <f t="shared" si="7"/>
        <v>0.05</v>
      </c>
      <c r="E66" s="45">
        <f t="shared" si="0"/>
        <v>-2.6280858618268552E-2</v>
      </c>
      <c r="F66" s="57">
        <f t="shared" si="14"/>
        <v>1</v>
      </c>
      <c r="G66" s="58">
        <f t="shared" si="14"/>
        <v>1</v>
      </c>
      <c r="H66" s="55">
        <f t="shared" si="14"/>
        <v>0.8</v>
      </c>
      <c r="I66" s="45">
        <f t="shared" si="1"/>
        <v>0.95011991553532948</v>
      </c>
      <c r="J66" s="45">
        <f t="shared" si="2"/>
        <v>0.7505995776766472</v>
      </c>
      <c r="K66" s="56">
        <f t="shared" si="3"/>
        <v>0.25060029752689927</v>
      </c>
      <c r="L66" s="56">
        <f t="shared" si="4"/>
        <v>0.49999928014974798</v>
      </c>
      <c r="M66" s="56">
        <f t="shared" si="5"/>
        <v>0.24940042232335277</v>
      </c>
      <c r="N66" s="45">
        <f t="shared" si="9"/>
        <v>1.5661853395015392E-4</v>
      </c>
      <c r="O66" s="260" t="str">
        <f t="shared" si="10"/>
        <v xml:space="preserve"> </v>
      </c>
      <c r="P66" s="45">
        <f t="shared" si="11"/>
        <v>2.3719141381731451E-2</v>
      </c>
    </row>
    <row r="67" spans="2:16" x14ac:dyDescent="0.45">
      <c r="B67">
        <v>60</v>
      </c>
      <c r="C67" s="45">
        <f t="shared" si="6"/>
        <v>0.49946324359096028</v>
      </c>
      <c r="D67" s="261">
        <f t="shared" si="7"/>
        <v>0.05</v>
      </c>
      <c r="E67" s="45">
        <f t="shared" si="0"/>
        <v>-2.628454024757839E-2</v>
      </c>
      <c r="F67" s="57">
        <f t="shared" si="14"/>
        <v>1</v>
      </c>
      <c r="G67" s="58">
        <f t="shared" si="14"/>
        <v>1</v>
      </c>
      <c r="H67" s="55">
        <f t="shared" si="14"/>
        <v>0.8</v>
      </c>
      <c r="I67" s="45">
        <f t="shared" si="1"/>
        <v>0.95010729366031943</v>
      </c>
      <c r="J67" s="45">
        <f t="shared" si="2"/>
        <v>0.75053646830159704</v>
      </c>
      <c r="K67" s="56">
        <f t="shared" si="3"/>
        <v>0.25053704451648234</v>
      </c>
      <c r="L67" s="56">
        <f t="shared" si="4"/>
        <v>0.49999942378511469</v>
      </c>
      <c r="M67" s="56">
        <f t="shared" si="5"/>
        <v>0.24946353169840293</v>
      </c>
      <c r="N67" s="45">
        <f t="shared" si="9"/>
        <v>1.4006824069057004E-4</v>
      </c>
      <c r="O67" s="260" t="str">
        <f t="shared" si="10"/>
        <v xml:space="preserve"> </v>
      </c>
      <c r="P67" s="45">
        <f t="shared" si="11"/>
        <v>2.3715459752421612E-2</v>
      </c>
    </row>
    <row r="68" spans="2:16" x14ac:dyDescent="0.45">
      <c r="B68">
        <v>61</v>
      </c>
      <c r="C68" s="45">
        <f t="shared" si="6"/>
        <v>0.4995197681762128</v>
      </c>
      <c r="D68" s="261">
        <f t="shared" si="7"/>
        <v>0.05</v>
      </c>
      <c r="E68" s="45">
        <f t="shared" si="0"/>
        <v>-2.628783340039885E-2</v>
      </c>
      <c r="F68" s="57">
        <f t="shared" si="14"/>
        <v>1</v>
      </c>
      <c r="G68" s="58">
        <f t="shared" si="14"/>
        <v>1</v>
      </c>
      <c r="H68" s="55">
        <f t="shared" si="14"/>
        <v>0.8</v>
      </c>
      <c r="I68" s="45">
        <f t="shared" si="1"/>
        <v>0.95009600024023655</v>
      </c>
      <c r="J68" s="45">
        <f t="shared" si="2"/>
        <v>0.75048000120118263</v>
      </c>
      <c r="K68" s="56">
        <f t="shared" si="3"/>
        <v>0.25048046244639177</v>
      </c>
      <c r="L68" s="56">
        <f t="shared" si="4"/>
        <v>0.49999953875479086</v>
      </c>
      <c r="M68" s="56">
        <f t="shared" si="5"/>
        <v>0.24951999879881737</v>
      </c>
      <c r="N68" s="45">
        <f t="shared" si="9"/>
        <v>1.252728884233246E-4</v>
      </c>
      <c r="O68" s="260" t="str">
        <f t="shared" si="10"/>
        <v xml:space="preserve"> </v>
      </c>
      <c r="P68" s="45">
        <f t="shared" si="11"/>
        <v>2.3712166599601153E-2</v>
      </c>
    </row>
    <row r="69" spans="2:16" x14ac:dyDescent="0.45">
      <c r="B69">
        <v>62</v>
      </c>
      <c r="C69" s="45">
        <f t="shared" si="6"/>
        <v>0.49957033803702322</v>
      </c>
      <c r="D69" s="261">
        <f t="shared" si="7"/>
        <v>0.05</v>
      </c>
      <c r="E69" s="45">
        <f t="shared" si="0"/>
        <v>-2.6290779155709262E-2</v>
      </c>
      <c r="F69" s="57">
        <f t="shared" si="14"/>
        <v>1</v>
      </c>
      <c r="G69" s="58">
        <f t="shared" si="14"/>
        <v>1</v>
      </c>
      <c r="H69" s="55">
        <f t="shared" si="14"/>
        <v>0.8</v>
      </c>
      <c r="I69" s="45">
        <f t="shared" si="1"/>
        <v>0.95008589547071487</v>
      </c>
      <c r="J69" s="45">
        <f t="shared" si="2"/>
        <v>0.75042947735357435</v>
      </c>
      <c r="K69" s="56">
        <f t="shared" si="3"/>
        <v>0.25042984657237921</v>
      </c>
      <c r="L69" s="56">
        <f t="shared" si="4"/>
        <v>0.49999963078119514</v>
      </c>
      <c r="M69" s="56">
        <f t="shared" si="5"/>
        <v>0.24957052264642565</v>
      </c>
      <c r="N69" s="45">
        <f t="shared" si="9"/>
        <v>1.1204518865590438E-4</v>
      </c>
      <c r="O69" s="260" t="str">
        <f t="shared" si="10"/>
        <v xml:space="preserve"> </v>
      </c>
      <c r="P69" s="45">
        <f t="shared" si="11"/>
        <v>2.3709220844290741E-2</v>
      </c>
    </row>
    <row r="70" spans="2:16" x14ac:dyDescent="0.45">
      <c r="B70">
        <v>63</v>
      </c>
      <c r="C70" s="45">
        <f t="shared" si="6"/>
        <v>0.49961558093724823</v>
      </c>
      <c r="D70" s="261">
        <f t="shared" si="7"/>
        <v>0.05</v>
      </c>
      <c r="E70" s="45">
        <f t="shared" si="0"/>
        <v>-2.62934142311676E-2</v>
      </c>
      <c r="F70" s="57">
        <f t="shared" si="14"/>
        <v>1</v>
      </c>
      <c r="G70" s="58">
        <f t="shared" si="14"/>
        <v>1</v>
      </c>
      <c r="H70" s="55">
        <f t="shared" si="14"/>
        <v>0.8</v>
      </c>
      <c r="I70" s="45">
        <f t="shared" si="1"/>
        <v>0.95007685425694721</v>
      </c>
      <c r="J70" s="45">
        <f t="shared" si="2"/>
        <v>0.75038427128473595</v>
      </c>
      <c r="K70" s="56">
        <f t="shared" si="3"/>
        <v>0.2503845668407676</v>
      </c>
      <c r="L70" s="56">
        <f t="shared" si="4"/>
        <v>0.49999970444396841</v>
      </c>
      <c r="M70" s="56">
        <f t="shared" si="5"/>
        <v>0.24961572871526402</v>
      </c>
      <c r="N70" s="45">
        <f t="shared" si="9"/>
        <v>1.0021807876189655E-4</v>
      </c>
      <c r="O70" s="260" t="str">
        <f t="shared" si="10"/>
        <v xml:space="preserve"> </v>
      </c>
      <c r="P70" s="45">
        <f t="shared" si="11"/>
        <v>2.3706585768832403E-2</v>
      </c>
    </row>
    <row r="71" spans="2:16" x14ac:dyDescent="0.45">
      <c r="B71">
        <v>64</v>
      </c>
      <c r="C71" s="45">
        <f t="shared" si="6"/>
        <v>0.49965605837077659</v>
      </c>
      <c r="D71" s="261">
        <f t="shared" si="7"/>
        <v>0.05</v>
      </c>
      <c r="E71" s="45">
        <f t="shared" ref="E71:E134" si="15" xml:space="preserve"> (((1-C71)*C71) * ( (C71*(H71 - G71) + (1-C71)*(G71 - F71) )) / I71)</f>
        <v>-2.6295771449613734E-2</v>
      </c>
      <c r="F71" s="57">
        <f t="shared" si="14"/>
        <v>1</v>
      </c>
      <c r="G71" s="58">
        <f t="shared" si="14"/>
        <v>1</v>
      </c>
      <c r="H71" s="55">
        <f t="shared" si="14"/>
        <v>0.8</v>
      </c>
      <c r="I71" s="45">
        <f t="shared" ref="I71:I134" si="16">(((1-C71)^2)*F71) + (2*(1-C71)*(C71)*G71) + ((C71^2)*H71)</f>
        <v>0.950068764666676</v>
      </c>
      <c r="J71" s="45">
        <f t="shared" ref="J71:J134" si="17">(1-C71)^2 + 2*C71*(1-C71)</f>
        <v>0.75034382333337923</v>
      </c>
      <c r="K71" s="56">
        <f t="shared" ref="K71:K134" si="18">(1-C71)^2</f>
        <v>0.25034405992506775</v>
      </c>
      <c r="L71" s="56">
        <f t="shared" ref="L71:L134" si="19">2*C71*(1-C71)</f>
        <v>0.49999976340831143</v>
      </c>
      <c r="M71" s="56">
        <f t="shared" ref="M71:M134" si="20">C71^2</f>
        <v>0.2496561766666209</v>
      </c>
      <c r="N71" s="45">
        <f t="shared" si="9"/>
        <v>8.9642490643444405E-5</v>
      </c>
      <c r="O71" s="260" t="str">
        <f t="shared" si="10"/>
        <v>0.000</v>
      </c>
      <c r="P71" s="45">
        <f t="shared" si="11"/>
        <v>2.3704228550386269E-2</v>
      </c>
    </row>
    <row r="72" spans="2:16" x14ac:dyDescent="0.45">
      <c r="B72">
        <v>65</v>
      </c>
      <c r="C72" s="45">
        <f t="shared" ref="C72:C135" si="21">(1-D72)*(C71+E71) + D72*$C$3</f>
        <v>0.49969227257510468</v>
      </c>
      <c r="D72" s="261">
        <f t="shared" si="7"/>
        <v>0.05</v>
      </c>
      <c r="E72" s="45">
        <f t="shared" si="15"/>
        <v>-2.6297880154989666E-2</v>
      </c>
      <c r="F72" s="57">
        <f t="shared" si="14"/>
        <v>1</v>
      </c>
      <c r="G72" s="58">
        <f t="shared" si="14"/>
        <v>1</v>
      </c>
      <c r="H72" s="55">
        <f t="shared" si="14"/>
        <v>0.8</v>
      </c>
      <c r="I72" s="45">
        <f t="shared" si="16"/>
        <v>0.95006152654574527</v>
      </c>
      <c r="J72" s="45">
        <f t="shared" si="17"/>
        <v>0.75030763272872714</v>
      </c>
      <c r="K72" s="56">
        <f t="shared" si="18"/>
        <v>0.25030782212106328</v>
      </c>
      <c r="L72" s="56">
        <f t="shared" si="19"/>
        <v>0.49999981060766385</v>
      </c>
      <c r="M72" s="56">
        <f t="shared" si="20"/>
        <v>0.24969236727127272</v>
      </c>
      <c r="N72" s="45">
        <f t="shared" si="9"/>
        <v>8.0185374771808075E-5</v>
      </c>
      <c r="O72" s="260" t="str">
        <f t="shared" si="10"/>
        <v>0.000</v>
      </c>
      <c r="P72" s="45">
        <f t="shared" si="11"/>
        <v>2.3702119845010337E-2</v>
      </c>
    </row>
    <row r="73" spans="2:16" x14ac:dyDescent="0.45">
      <c r="B73">
        <v>66</v>
      </c>
      <c r="C73" s="45">
        <f t="shared" si="21"/>
        <v>0.4997246727991092</v>
      </c>
      <c r="D73" s="261">
        <f t="shared" ref="D73:D136" si="22">D72</f>
        <v>0.05</v>
      </c>
      <c r="E73" s="45">
        <f t="shared" si="15"/>
        <v>-2.6299766583295331E-2</v>
      </c>
      <c r="F73" s="57">
        <f t="shared" ref="F73:H88" si="23">F72</f>
        <v>1</v>
      </c>
      <c r="G73" s="58">
        <f t="shared" si="23"/>
        <v>1</v>
      </c>
      <c r="H73" s="55">
        <f t="shared" si="23"/>
        <v>0.8</v>
      </c>
      <c r="I73" s="45">
        <f t="shared" si="16"/>
        <v>0.9500550502791647</v>
      </c>
      <c r="J73" s="45">
        <f t="shared" si="17"/>
        <v>0.75027525139582329</v>
      </c>
      <c r="K73" s="56">
        <f t="shared" si="18"/>
        <v>0.25027540300595841</v>
      </c>
      <c r="L73" s="56">
        <f t="shared" si="19"/>
        <v>0.49999984838986494</v>
      </c>
      <c r="M73" s="56">
        <f t="shared" si="20"/>
        <v>0.24972474860417676</v>
      </c>
      <c r="N73" s="45">
        <f t="shared" ref="N73:N136" si="24">ABS((E72-E73)/E73)</f>
        <v>7.1727948599474876E-5</v>
      </c>
      <c r="O73" s="260" t="str">
        <f t="shared" ref="O73:O136" si="25">IF(N73&lt;1/10000,"0.000"," ")</f>
        <v>0.000</v>
      </c>
      <c r="P73" s="45">
        <f t="shared" ref="P73:P136" si="26">D73 + E73</f>
        <v>2.3700233416704672E-2</v>
      </c>
    </row>
    <row r="74" spans="2:16" x14ac:dyDescent="0.45">
      <c r="B74">
        <v>67</v>
      </c>
      <c r="C74" s="45">
        <f t="shared" si="21"/>
        <v>0.49975366090502316</v>
      </c>
      <c r="D74" s="261">
        <f t="shared" si="22"/>
        <v>0.05</v>
      </c>
      <c r="E74" s="45">
        <f t="shared" si="15"/>
        <v>-2.6301454193548776E-2</v>
      </c>
      <c r="F74" s="57">
        <f t="shared" si="23"/>
        <v>1</v>
      </c>
      <c r="G74" s="58">
        <f t="shared" si="23"/>
        <v>1</v>
      </c>
      <c r="H74" s="55">
        <f t="shared" si="23"/>
        <v>0.8</v>
      </c>
      <c r="I74" s="45">
        <f t="shared" si="16"/>
        <v>0.9500492556824055</v>
      </c>
      <c r="J74" s="45">
        <f t="shared" si="17"/>
        <v>0.75024627841202718</v>
      </c>
      <c r="K74" s="56">
        <f t="shared" si="18"/>
        <v>0.25024639977792656</v>
      </c>
      <c r="L74" s="56">
        <f t="shared" si="19"/>
        <v>0.49999987863410056</v>
      </c>
      <c r="M74" s="56">
        <f t="shared" si="20"/>
        <v>0.24975372158797288</v>
      </c>
      <c r="N74" s="45">
        <f t="shared" si="24"/>
        <v>6.4164142447270184E-5</v>
      </c>
      <c r="O74" s="260" t="str">
        <f t="shared" si="25"/>
        <v>0.000</v>
      </c>
      <c r="P74" s="45">
        <f t="shared" si="26"/>
        <v>2.3698545806451227E-2</v>
      </c>
    </row>
    <row r="75" spans="2:16" x14ac:dyDescent="0.45">
      <c r="B75">
        <v>68</v>
      </c>
      <c r="C75" s="45">
        <f t="shared" si="21"/>
        <v>0.49977959637590064</v>
      </c>
      <c r="D75" s="261">
        <f t="shared" si="22"/>
        <v>0.05</v>
      </c>
      <c r="E75" s="45">
        <f t="shared" si="15"/>
        <v>-2.6302963963149486E-2</v>
      </c>
      <c r="F75" s="57">
        <f t="shared" si="23"/>
        <v>1</v>
      </c>
      <c r="G75" s="58">
        <f t="shared" si="23"/>
        <v>1</v>
      </c>
      <c r="H75" s="55">
        <f t="shared" si="23"/>
        <v>0.8</v>
      </c>
      <c r="I75" s="45">
        <f t="shared" si="16"/>
        <v>0.95004407100926835</v>
      </c>
      <c r="J75" s="45">
        <f t="shared" si="17"/>
        <v>0.75022035504634188</v>
      </c>
      <c r="K75" s="56">
        <f t="shared" si="18"/>
        <v>0.2502204522018569</v>
      </c>
      <c r="L75" s="56">
        <f t="shared" si="19"/>
        <v>0.49999990284448498</v>
      </c>
      <c r="M75" s="56">
        <f t="shared" si="20"/>
        <v>0.24977964495365815</v>
      </c>
      <c r="N75" s="45">
        <f t="shared" si="24"/>
        <v>5.7399219450133925E-5</v>
      </c>
      <c r="O75" s="260" t="str">
        <f t="shared" si="25"/>
        <v>0.000</v>
      </c>
      <c r="P75" s="45">
        <f t="shared" si="26"/>
        <v>2.3697036036850517E-2</v>
      </c>
    </row>
    <row r="76" spans="2:16" x14ac:dyDescent="0.45">
      <c r="B76">
        <v>69</v>
      </c>
      <c r="C76" s="45">
        <f t="shared" si="21"/>
        <v>0.49980280079211359</v>
      </c>
      <c r="D76" s="261">
        <f t="shared" si="22"/>
        <v>0.05</v>
      </c>
      <c r="E76" s="45">
        <f t="shared" si="15"/>
        <v>-2.6304314651543086E-2</v>
      </c>
      <c r="F76" s="57">
        <f t="shared" si="23"/>
        <v>1</v>
      </c>
      <c r="G76" s="58">
        <f t="shared" si="23"/>
        <v>1</v>
      </c>
      <c r="H76" s="55">
        <f t="shared" si="23"/>
        <v>0.8</v>
      </c>
      <c r="I76" s="45">
        <f t="shared" si="16"/>
        <v>0.95003943206407171</v>
      </c>
      <c r="J76" s="45">
        <f t="shared" si="17"/>
        <v>0.75019716032035877</v>
      </c>
      <c r="K76" s="56">
        <f t="shared" si="18"/>
        <v>0.250197238095414</v>
      </c>
      <c r="L76" s="56">
        <f t="shared" si="19"/>
        <v>0.49999992222494483</v>
      </c>
      <c r="M76" s="56">
        <f t="shared" si="20"/>
        <v>0.24980283967964118</v>
      </c>
      <c r="N76" s="45">
        <f t="shared" si="24"/>
        <v>5.1348549144597833E-5</v>
      </c>
      <c r="O76" s="260" t="str">
        <f t="shared" si="25"/>
        <v>0.000</v>
      </c>
      <c r="P76" s="45">
        <f t="shared" si="26"/>
        <v>2.3695685348456917E-2</v>
      </c>
    </row>
    <row r="77" spans="2:16" x14ac:dyDescent="0.45">
      <c r="B77">
        <v>70</v>
      </c>
      <c r="C77" s="45">
        <f t="shared" si="21"/>
        <v>0.49982356183354193</v>
      </c>
      <c r="D77" s="261">
        <f t="shared" si="22"/>
        <v>0.05</v>
      </c>
      <c r="E77" s="45">
        <f t="shared" si="15"/>
        <v>-2.6305523035645224E-2</v>
      </c>
      <c r="F77" s="57">
        <f t="shared" si="23"/>
        <v>1</v>
      </c>
      <c r="G77" s="58">
        <f t="shared" si="23"/>
        <v>1</v>
      </c>
      <c r="H77" s="55">
        <f t="shared" si="23"/>
        <v>0.8</v>
      </c>
      <c r="I77" s="45">
        <f t="shared" si="16"/>
        <v>0.95003528140720628</v>
      </c>
      <c r="J77" s="45">
        <f t="shared" si="17"/>
        <v>0.7501764070360315</v>
      </c>
      <c r="K77" s="56">
        <f t="shared" si="18"/>
        <v>0.25017646929688464</v>
      </c>
      <c r="L77" s="56">
        <f t="shared" si="19"/>
        <v>0.49999993773914686</v>
      </c>
      <c r="M77" s="56">
        <f t="shared" si="20"/>
        <v>0.2498235929639685</v>
      </c>
      <c r="N77" s="45">
        <f t="shared" si="24"/>
        <v>4.5936516848596299E-5</v>
      </c>
      <c r="O77" s="260" t="str">
        <f t="shared" si="25"/>
        <v>0.000</v>
      </c>
      <c r="P77" s="45">
        <f t="shared" si="26"/>
        <v>2.3694476964354779E-2</v>
      </c>
    </row>
    <row r="78" spans="2:16" x14ac:dyDescent="0.45">
      <c r="B78">
        <v>71</v>
      </c>
      <c r="C78" s="45">
        <f t="shared" si="21"/>
        <v>0.49984213685800183</v>
      </c>
      <c r="D78" s="261">
        <f t="shared" si="22"/>
        <v>0.05</v>
      </c>
      <c r="E78" s="45">
        <f t="shared" si="15"/>
        <v>-2.6306604120094286E-2</v>
      </c>
      <c r="F78" s="57">
        <f t="shared" si="23"/>
        <v>1</v>
      </c>
      <c r="G78" s="58">
        <f t="shared" si="23"/>
        <v>1</v>
      </c>
      <c r="H78" s="55">
        <f t="shared" si="23"/>
        <v>0.8</v>
      </c>
      <c r="I78" s="45">
        <f t="shared" si="16"/>
        <v>0.95003156764424534</v>
      </c>
      <c r="J78" s="45">
        <f t="shared" si="17"/>
        <v>0.75015783822122661</v>
      </c>
      <c r="K78" s="56">
        <f t="shared" si="18"/>
        <v>0.25015788806276978</v>
      </c>
      <c r="L78" s="56">
        <f t="shared" si="19"/>
        <v>0.49999995015845677</v>
      </c>
      <c r="M78" s="56">
        <f t="shared" si="20"/>
        <v>0.24984216177877344</v>
      </c>
      <c r="N78" s="45">
        <f t="shared" si="24"/>
        <v>4.1095553197477863E-5</v>
      </c>
      <c r="O78" s="260" t="str">
        <f t="shared" si="25"/>
        <v>0.000</v>
      </c>
      <c r="P78" s="45">
        <f t="shared" si="26"/>
        <v>2.3693395879905717E-2</v>
      </c>
    </row>
    <row r="79" spans="2:16" x14ac:dyDescent="0.45">
      <c r="B79">
        <v>72</v>
      </c>
      <c r="C79" s="45">
        <f t="shared" si="21"/>
        <v>0.49985875610101216</v>
      </c>
      <c r="D79" s="261">
        <f t="shared" si="22"/>
        <v>0.05</v>
      </c>
      <c r="E79" s="45">
        <f t="shared" si="15"/>
        <v>-2.6307571325060265E-2</v>
      </c>
      <c r="F79" s="57">
        <f t="shared" si="23"/>
        <v>1</v>
      </c>
      <c r="G79" s="58">
        <f t="shared" si="23"/>
        <v>1</v>
      </c>
      <c r="H79" s="55">
        <f t="shared" si="23"/>
        <v>0.8</v>
      </c>
      <c r="I79" s="45">
        <f t="shared" si="16"/>
        <v>0.95002824478982983</v>
      </c>
      <c r="J79" s="45">
        <f t="shared" si="17"/>
        <v>0.75014122394914884</v>
      </c>
      <c r="K79" s="56">
        <f t="shared" si="18"/>
        <v>0.25014126384882684</v>
      </c>
      <c r="L79" s="56">
        <f t="shared" si="19"/>
        <v>0.49999996010032199</v>
      </c>
      <c r="M79" s="56">
        <f t="shared" si="20"/>
        <v>0.24985877605085116</v>
      </c>
      <c r="N79" s="45">
        <f t="shared" si="24"/>
        <v>3.6765270120465015E-5</v>
      </c>
      <c r="O79" s="260" t="str">
        <f t="shared" si="25"/>
        <v>0.000</v>
      </c>
      <c r="P79" s="45">
        <f t="shared" si="26"/>
        <v>2.3692428674939738E-2</v>
      </c>
    </row>
    <row r="80" spans="2:16" x14ac:dyDescent="0.45">
      <c r="B80">
        <v>73</v>
      </c>
      <c r="C80" s="45">
        <f t="shared" si="21"/>
        <v>0.49987362553715425</v>
      </c>
      <c r="D80" s="261">
        <f t="shared" si="22"/>
        <v>0.05</v>
      </c>
      <c r="E80" s="45">
        <f t="shared" si="15"/>
        <v>-2.63084366540343E-2</v>
      </c>
      <c r="F80" s="57">
        <f t="shared" si="23"/>
        <v>1</v>
      </c>
      <c r="G80" s="58">
        <f t="shared" si="23"/>
        <v>1</v>
      </c>
      <c r="H80" s="55">
        <f t="shared" si="23"/>
        <v>0.8</v>
      </c>
      <c r="I80" s="45">
        <f t="shared" si="16"/>
        <v>0.95002527169846807</v>
      </c>
      <c r="J80" s="45">
        <f t="shared" si="17"/>
        <v>0.75012635849234077</v>
      </c>
      <c r="K80" s="56">
        <f t="shared" si="18"/>
        <v>0.25012639043335055</v>
      </c>
      <c r="L80" s="56">
        <f t="shared" si="19"/>
        <v>0.49999996805899022</v>
      </c>
      <c r="M80" s="56">
        <f t="shared" si="20"/>
        <v>0.24987364150765912</v>
      </c>
      <c r="N80" s="45">
        <f t="shared" si="24"/>
        <v>3.2891691186903638E-5</v>
      </c>
      <c r="O80" s="260" t="str">
        <f t="shared" si="25"/>
        <v>0.000</v>
      </c>
      <c r="P80" s="45">
        <f t="shared" si="26"/>
        <v>2.3691563345965703E-2</v>
      </c>
    </row>
    <row r="81" spans="2:16" x14ac:dyDescent="0.45">
      <c r="B81">
        <v>74</v>
      </c>
      <c r="C81" s="45">
        <f t="shared" si="21"/>
        <v>0.4998869294389639</v>
      </c>
      <c r="D81" s="261">
        <f t="shared" si="22"/>
        <v>0.05</v>
      </c>
      <c r="E81" s="45">
        <f t="shared" si="15"/>
        <v>-2.6309210843756238E-2</v>
      </c>
      <c r="F81" s="57">
        <f t="shared" si="23"/>
        <v>1</v>
      </c>
      <c r="G81" s="58">
        <f t="shared" si="23"/>
        <v>1</v>
      </c>
      <c r="H81" s="55">
        <f t="shared" si="23"/>
        <v>0.8</v>
      </c>
      <c r="I81" s="45">
        <f t="shared" si="16"/>
        <v>0.95002261155521694</v>
      </c>
      <c r="J81" s="45">
        <f t="shared" si="17"/>
        <v>0.75011305777608439</v>
      </c>
      <c r="K81" s="56">
        <f t="shared" si="18"/>
        <v>0.25011308334598792</v>
      </c>
      <c r="L81" s="56">
        <f t="shared" si="19"/>
        <v>0.49999997443009653</v>
      </c>
      <c r="M81" s="56">
        <f t="shared" si="20"/>
        <v>0.24988694222391566</v>
      </c>
      <c r="N81" s="45">
        <f t="shared" si="24"/>
        <v>2.9426565720111892E-5</v>
      </c>
      <c r="O81" s="260" t="str">
        <f t="shared" si="25"/>
        <v>0.000</v>
      </c>
      <c r="P81" s="45">
        <f t="shared" si="26"/>
        <v>2.3690789156243765E-2</v>
      </c>
    </row>
    <row r="82" spans="2:16" x14ac:dyDescent="0.45">
      <c r="B82">
        <v>75</v>
      </c>
      <c r="C82" s="45">
        <f t="shared" si="21"/>
        <v>0.49989883266544721</v>
      </c>
      <c r="D82" s="261">
        <f t="shared" si="22"/>
        <v>0.05</v>
      </c>
      <c r="E82" s="45">
        <f t="shared" si="15"/>
        <v>-2.6309903498200116E-2</v>
      </c>
      <c r="F82" s="57">
        <f t="shared" si="23"/>
        <v>1</v>
      </c>
      <c r="G82" s="58">
        <f t="shared" si="23"/>
        <v>1</v>
      </c>
      <c r="H82" s="55">
        <f t="shared" si="23"/>
        <v>0.8</v>
      </c>
      <c r="I82" s="45">
        <f t="shared" si="16"/>
        <v>0.95002023141994463</v>
      </c>
      <c r="J82" s="45">
        <f t="shared" si="17"/>
        <v>0.75010115709972325</v>
      </c>
      <c r="K82" s="56">
        <f t="shared" si="18"/>
        <v>0.25010117756938238</v>
      </c>
      <c r="L82" s="56">
        <f t="shared" si="19"/>
        <v>0.49999997953034087</v>
      </c>
      <c r="M82" s="56">
        <f t="shared" si="20"/>
        <v>0.24989884290027678</v>
      </c>
      <c r="N82" s="45">
        <f t="shared" si="24"/>
        <v>2.6326757295974165E-5</v>
      </c>
      <c r="O82" s="260" t="str">
        <f t="shared" si="25"/>
        <v>0.000</v>
      </c>
      <c r="P82" s="45">
        <f t="shared" si="26"/>
        <v>2.3690096501799887E-2</v>
      </c>
    </row>
    <row r="83" spans="2:16" x14ac:dyDescent="0.45">
      <c r="B83">
        <v>76</v>
      </c>
      <c r="C83" s="45">
        <f t="shared" si="21"/>
        <v>0.49990948270888469</v>
      </c>
      <c r="D83" s="261">
        <f t="shared" si="22"/>
        <v>0.05</v>
      </c>
      <c r="E83" s="45">
        <f t="shared" si="15"/>
        <v>-2.6310523208327635E-2</v>
      </c>
      <c r="F83" s="57">
        <f t="shared" si="23"/>
        <v>1</v>
      </c>
      <c r="G83" s="58">
        <f t="shared" si="23"/>
        <v>1</v>
      </c>
      <c r="H83" s="55">
        <f t="shared" si="23"/>
        <v>0.8</v>
      </c>
      <c r="I83" s="45">
        <f t="shared" si="16"/>
        <v>0.95001810181954705</v>
      </c>
      <c r="J83" s="45">
        <f t="shared" si="17"/>
        <v>0.75009050909773523</v>
      </c>
      <c r="K83" s="56">
        <f t="shared" si="18"/>
        <v>0.25009052548449529</v>
      </c>
      <c r="L83" s="56">
        <f t="shared" si="19"/>
        <v>0.49999998361324</v>
      </c>
      <c r="M83" s="56">
        <f t="shared" si="20"/>
        <v>0.24990949090226469</v>
      </c>
      <c r="N83" s="45">
        <f t="shared" si="24"/>
        <v>2.3553698366722517E-5</v>
      </c>
      <c r="O83" s="260" t="str">
        <f t="shared" si="25"/>
        <v>0.000</v>
      </c>
      <c r="P83" s="45">
        <f t="shared" si="26"/>
        <v>2.3689476791672368E-2</v>
      </c>
    </row>
    <row r="84" spans="2:16" x14ac:dyDescent="0.45">
      <c r="B84">
        <v>77</v>
      </c>
      <c r="C84" s="45">
        <f t="shared" si="21"/>
        <v>0.4999190115255292</v>
      </c>
      <c r="D84" s="261">
        <f t="shared" si="22"/>
        <v>0.05</v>
      </c>
      <c r="E84" s="45">
        <f t="shared" si="15"/>
        <v>-2.6311077659133379E-2</v>
      </c>
      <c r="F84" s="57">
        <f t="shared" si="23"/>
        <v>1</v>
      </c>
      <c r="G84" s="58">
        <f t="shared" si="23"/>
        <v>1</v>
      </c>
      <c r="H84" s="55">
        <f t="shared" si="23"/>
        <v>0.8</v>
      </c>
      <c r="I84" s="45">
        <f t="shared" si="16"/>
        <v>0.95001619638306756</v>
      </c>
      <c r="J84" s="45">
        <f t="shared" si="17"/>
        <v>0.75008098191533779</v>
      </c>
      <c r="K84" s="56">
        <f t="shared" si="18"/>
        <v>0.25008099503360381</v>
      </c>
      <c r="L84" s="56">
        <f t="shared" si="19"/>
        <v>0.49999998688173403</v>
      </c>
      <c r="M84" s="56">
        <f t="shared" si="20"/>
        <v>0.24991901808466219</v>
      </c>
      <c r="N84" s="45">
        <f t="shared" si="24"/>
        <v>2.1072903699586586E-5</v>
      </c>
      <c r="O84" s="260" t="str">
        <f t="shared" si="25"/>
        <v>0.000</v>
      </c>
      <c r="P84" s="45">
        <f t="shared" si="26"/>
        <v>2.3688922340866624E-2</v>
      </c>
    </row>
    <row r="85" spans="2:16" x14ac:dyDescent="0.45">
      <c r="B85">
        <v>78</v>
      </c>
      <c r="C85" s="45">
        <f t="shared" si="21"/>
        <v>0.49992753717307598</v>
      </c>
      <c r="D85" s="261">
        <f t="shared" si="22"/>
        <v>0.05</v>
      </c>
      <c r="E85" s="45">
        <f t="shared" si="15"/>
        <v>-2.6311573725339852E-2</v>
      </c>
      <c r="F85" s="57">
        <f t="shared" si="23"/>
        <v>1</v>
      </c>
      <c r="G85" s="58">
        <f t="shared" si="23"/>
        <v>1</v>
      </c>
      <c r="H85" s="55">
        <f t="shared" si="23"/>
        <v>0.8</v>
      </c>
      <c r="I85" s="45">
        <f t="shared" si="16"/>
        <v>0.95001449151521244</v>
      </c>
      <c r="J85" s="45">
        <f t="shared" si="17"/>
        <v>0.75007245757606267</v>
      </c>
      <c r="K85" s="56">
        <f t="shared" si="18"/>
        <v>0.25007246807778527</v>
      </c>
      <c r="L85" s="56">
        <f t="shared" si="19"/>
        <v>0.4999999894982774</v>
      </c>
      <c r="M85" s="56">
        <f t="shared" si="20"/>
        <v>0.24992754242393725</v>
      </c>
      <c r="N85" s="45">
        <f t="shared" si="24"/>
        <v>1.8853536153016983E-5</v>
      </c>
      <c r="O85" s="260" t="str">
        <f t="shared" si="25"/>
        <v>0.000</v>
      </c>
      <c r="P85" s="45">
        <f t="shared" si="26"/>
        <v>2.3688426274660151E-2</v>
      </c>
    </row>
    <row r="86" spans="2:16" x14ac:dyDescent="0.45">
      <c r="B86">
        <v>79</v>
      </c>
      <c r="C86" s="45">
        <f t="shared" si="21"/>
        <v>0.49993516527534926</v>
      </c>
      <c r="D86" s="261">
        <f t="shared" si="22"/>
        <v>0.05</v>
      </c>
      <c r="E86" s="45">
        <f t="shared" si="15"/>
        <v>-2.631201755695356E-2</v>
      </c>
      <c r="F86" s="57">
        <f t="shared" si="23"/>
        <v>1</v>
      </c>
      <c r="G86" s="58">
        <f t="shared" si="23"/>
        <v>1</v>
      </c>
      <c r="H86" s="55">
        <f t="shared" si="23"/>
        <v>0.8</v>
      </c>
      <c r="I86" s="45">
        <f t="shared" si="16"/>
        <v>0.95001296610422192</v>
      </c>
      <c r="J86" s="45">
        <f t="shared" si="17"/>
        <v>0.75006483052110928</v>
      </c>
      <c r="K86" s="56">
        <f t="shared" si="18"/>
        <v>0.25006483892819231</v>
      </c>
      <c r="L86" s="56">
        <f t="shared" si="19"/>
        <v>0.49999999159291703</v>
      </c>
      <c r="M86" s="56">
        <f t="shared" si="20"/>
        <v>0.24993516947889077</v>
      </c>
      <c r="N86" s="45">
        <f t="shared" si="24"/>
        <v>1.6868019061899583E-5</v>
      </c>
      <c r="O86" s="260" t="str">
        <f t="shared" si="25"/>
        <v>0.000</v>
      </c>
      <c r="P86" s="45">
        <f t="shared" si="26"/>
        <v>2.3687982443046443E-2</v>
      </c>
    </row>
    <row r="87" spans="2:16" x14ac:dyDescent="0.45">
      <c r="B87">
        <v>80</v>
      </c>
      <c r="C87" s="45">
        <f t="shared" si="21"/>
        <v>0.49994199033247588</v>
      </c>
      <c r="D87" s="261">
        <f t="shared" si="22"/>
        <v>0.05</v>
      </c>
      <c r="E87" s="45">
        <f t="shared" si="15"/>
        <v>-2.631241465576251E-2</v>
      </c>
      <c r="F87" s="57">
        <f t="shared" si="23"/>
        <v>1</v>
      </c>
      <c r="G87" s="58">
        <f t="shared" si="23"/>
        <v>1</v>
      </c>
      <c r="H87" s="55">
        <f t="shared" si="23"/>
        <v>0.8</v>
      </c>
      <c r="I87" s="45">
        <f t="shared" si="16"/>
        <v>0.95001160126048056</v>
      </c>
      <c r="J87" s="45">
        <f t="shared" si="17"/>
        <v>0.7500580063024026</v>
      </c>
      <c r="K87" s="56">
        <f t="shared" si="18"/>
        <v>0.25005801303264563</v>
      </c>
      <c r="L87" s="56">
        <f t="shared" si="19"/>
        <v>0.49999999326975697</v>
      </c>
      <c r="M87" s="56">
        <f t="shared" si="20"/>
        <v>0.2499419936975974</v>
      </c>
      <c r="N87" s="45">
        <f t="shared" si="24"/>
        <v>1.5091690144934775E-5</v>
      </c>
      <c r="O87" s="260" t="str">
        <f t="shared" si="25"/>
        <v>0.000</v>
      </c>
      <c r="P87" s="45">
        <f t="shared" si="26"/>
        <v>2.3687585344237493E-2</v>
      </c>
    </row>
    <row r="88" spans="2:16" x14ac:dyDescent="0.45">
      <c r="B88">
        <v>81</v>
      </c>
      <c r="C88" s="45">
        <f t="shared" si="21"/>
        <v>0.49994809689287767</v>
      </c>
      <c r="D88" s="261">
        <f t="shared" si="22"/>
        <v>0.05</v>
      </c>
      <c r="E88" s="45">
        <f t="shared" si="15"/>
        <v>-2.6312769943739094E-2</v>
      </c>
      <c r="F88" s="57">
        <f t="shared" si="23"/>
        <v>1</v>
      </c>
      <c r="G88" s="58">
        <f t="shared" si="23"/>
        <v>1</v>
      </c>
      <c r="H88" s="55">
        <f t="shared" si="23"/>
        <v>0.8</v>
      </c>
      <c r="I88" s="45">
        <f t="shared" si="16"/>
        <v>0.95001038008263794</v>
      </c>
      <c r="J88" s="45">
        <f t="shared" si="17"/>
        <v>0.75005190041318981</v>
      </c>
      <c r="K88" s="56">
        <f t="shared" si="18"/>
        <v>0.25005190580105485</v>
      </c>
      <c r="L88" s="56">
        <f t="shared" si="19"/>
        <v>0.49999999461213496</v>
      </c>
      <c r="M88" s="56">
        <f t="shared" si="20"/>
        <v>0.24994809958681019</v>
      </c>
      <c r="N88" s="45">
        <f t="shared" si="24"/>
        <v>1.3502492415040606E-5</v>
      </c>
      <c r="O88" s="260" t="str">
        <f t="shared" si="25"/>
        <v>0.000</v>
      </c>
      <c r="P88" s="45">
        <f t="shared" si="26"/>
        <v>2.3687230056260909E-2</v>
      </c>
    </row>
    <row r="89" spans="2:16" x14ac:dyDescent="0.45">
      <c r="B89">
        <v>82</v>
      </c>
      <c r="C89" s="45">
        <f t="shared" si="21"/>
        <v>0.49995356060168161</v>
      </c>
      <c r="D89" s="261">
        <f t="shared" si="22"/>
        <v>0.05</v>
      </c>
      <c r="E89" s="45">
        <f t="shared" si="15"/>
        <v>-2.6313087824208947E-2</v>
      </c>
      <c r="F89" s="57">
        <f t="shared" ref="F89:H104" si="27">F88</f>
        <v>1</v>
      </c>
      <c r="G89" s="58">
        <f t="shared" si="27"/>
        <v>1</v>
      </c>
      <c r="H89" s="55">
        <f t="shared" si="27"/>
        <v>0.8</v>
      </c>
      <c r="I89" s="45">
        <f t="shared" si="16"/>
        <v>0.95000928744834012</v>
      </c>
      <c r="J89" s="45">
        <f t="shared" si="17"/>
        <v>0.75004643724170061</v>
      </c>
      <c r="K89" s="56">
        <f t="shared" si="18"/>
        <v>0.25004644155493611</v>
      </c>
      <c r="L89" s="56">
        <f t="shared" si="19"/>
        <v>0.49999999568676456</v>
      </c>
      <c r="M89" s="56">
        <f t="shared" si="20"/>
        <v>0.24995356275829933</v>
      </c>
      <c r="N89" s="45">
        <f t="shared" si="24"/>
        <v>1.2080698091255324E-5</v>
      </c>
      <c r="O89" s="260" t="str">
        <f t="shared" si="25"/>
        <v>0.000</v>
      </c>
      <c r="P89" s="45">
        <f t="shared" si="26"/>
        <v>2.3686912175791056E-2</v>
      </c>
    </row>
    <row r="90" spans="2:16" x14ac:dyDescent="0.45">
      <c r="B90">
        <v>83</v>
      </c>
      <c r="C90" s="45">
        <f t="shared" si="21"/>
        <v>0.49995844913859899</v>
      </c>
      <c r="D90" s="261">
        <f t="shared" si="22"/>
        <v>0.05</v>
      </c>
      <c r="E90" s="45">
        <f t="shared" si="15"/>
        <v>-2.6313372236553889E-2</v>
      </c>
      <c r="F90" s="57">
        <f t="shared" si="27"/>
        <v>1</v>
      </c>
      <c r="G90" s="58">
        <f t="shared" si="27"/>
        <v>1</v>
      </c>
      <c r="H90" s="55">
        <f t="shared" si="27"/>
        <v>0.8</v>
      </c>
      <c r="I90" s="45">
        <f t="shared" si="16"/>
        <v>0.95000830982698536</v>
      </c>
      <c r="J90" s="45">
        <f t="shared" si="17"/>
        <v>0.75004154913492693</v>
      </c>
      <c r="K90" s="56">
        <f t="shared" si="18"/>
        <v>0.25004155258787508</v>
      </c>
      <c r="L90" s="56">
        <f t="shared" si="19"/>
        <v>0.49999999654705185</v>
      </c>
      <c r="M90" s="56">
        <f t="shared" si="20"/>
        <v>0.24995845086507307</v>
      </c>
      <c r="N90" s="45">
        <f t="shared" si="24"/>
        <v>1.0808661937579984E-5</v>
      </c>
      <c r="O90" s="260" t="str">
        <f t="shared" si="25"/>
        <v>0.000</v>
      </c>
      <c r="P90" s="45">
        <f t="shared" si="26"/>
        <v>2.3686627763446114E-2</v>
      </c>
    </row>
    <row r="91" spans="2:16" x14ac:dyDescent="0.45">
      <c r="B91">
        <v>84</v>
      </c>
      <c r="C91" s="45">
        <f t="shared" si="21"/>
        <v>0.49996282305694284</v>
      </c>
      <c r="D91" s="261">
        <f t="shared" si="22"/>
        <v>0.05</v>
      </c>
      <c r="E91" s="45">
        <f t="shared" si="15"/>
        <v>-2.6313626705135072E-2</v>
      </c>
      <c r="F91" s="57">
        <f t="shared" si="27"/>
        <v>1</v>
      </c>
      <c r="G91" s="58">
        <f t="shared" si="27"/>
        <v>1</v>
      </c>
      <c r="H91" s="55">
        <f t="shared" si="27"/>
        <v>0.8</v>
      </c>
      <c r="I91" s="45">
        <f t="shared" si="16"/>
        <v>0.95000743511218644</v>
      </c>
      <c r="J91" s="45">
        <f t="shared" si="17"/>
        <v>0.75003717556093208</v>
      </c>
      <c r="K91" s="56">
        <f t="shared" si="18"/>
        <v>0.25003717832518224</v>
      </c>
      <c r="L91" s="56">
        <f t="shared" si="19"/>
        <v>0.49999999723574978</v>
      </c>
      <c r="M91" s="56">
        <f t="shared" si="20"/>
        <v>0.24996282443906795</v>
      </c>
      <c r="N91" s="45">
        <f t="shared" si="24"/>
        <v>9.6706008652450859E-6</v>
      </c>
      <c r="O91" s="260" t="str">
        <f t="shared" si="25"/>
        <v>0.000</v>
      </c>
      <c r="P91" s="45">
        <f t="shared" si="26"/>
        <v>2.3686373294864931E-2</v>
      </c>
    </row>
    <row r="92" spans="2:16" x14ac:dyDescent="0.45">
      <c r="B92">
        <v>85</v>
      </c>
      <c r="C92" s="45">
        <f t="shared" si="21"/>
        <v>0.4999667365342173</v>
      </c>
      <c r="D92" s="261">
        <f t="shared" si="22"/>
        <v>0.05</v>
      </c>
      <c r="E92" s="45">
        <f t="shared" si="15"/>
        <v>-2.631385438304891E-2</v>
      </c>
      <c r="F92" s="57">
        <f t="shared" si="27"/>
        <v>1</v>
      </c>
      <c r="G92" s="58">
        <f t="shared" si="27"/>
        <v>1</v>
      </c>
      <c r="H92" s="55">
        <f t="shared" si="27"/>
        <v>0.8</v>
      </c>
      <c r="I92" s="45">
        <f t="shared" si="16"/>
        <v>0.95000665247186489</v>
      </c>
      <c r="J92" s="45">
        <f t="shared" si="17"/>
        <v>0.75003326235932455</v>
      </c>
      <c r="K92" s="56">
        <f t="shared" si="18"/>
        <v>0.25003326457224084</v>
      </c>
      <c r="L92" s="56">
        <f t="shared" si="19"/>
        <v>0.49999999778708371</v>
      </c>
      <c r="M92" s="56">
        <f t="shared" si="20"/>
        <v>0.24996673764067545</v>
      </c>
      <c r="N92" s="45">
        <f t="shared" si="24"/>
        <v>8.6523969663977969E-6</v>
      </c>
      <c r="O92" s="260" t="str">
        <f t="shared" si="25"/>
        <v>0.000</v>
      </c>
      <c r="P92" s="45">
        <f t="shared" si="26"/>
        <v>2.3686145616951093E-2</v>
      </c>
    </row>
    <row r="93" spans="2:16" x14ac:dyDescent="0.45">
      <c r="B93">
        <v>86</v>
      </c>
      <c r="C93" s="45">
        <f t="shared" si="21"/>
        <v>0.49997023804360996</v>
      </c>
      <c r="D93" s="261">
        <f t="shared" si="22"/>
        <v>0.05</v>
      </c>
      <c r="E93" s="45">
        <f t="shared" si="15"/>
        <v>-2.6314058091263314E-2</v>
      </c>
      <c r="F93" s="57">
        <f t="shared" si="27"/>
        <v>1</v>
      </c>
      <c r="G93" s="58">
        <f t="shared" si="27"/>
        <v>1</v>
      </c>
      <c r="H93" s="55">
        <f t="shared" si="27"/>
        <v>0.8</v>
      </c>
      <c r="I93" s="45">
        <f t="shared" si="16"/>
        <v>0.95000595221412321</v>
      </c>
      <c r="J93" s="45">
        <f t="shared" si="17"/>
        <v>0.75002976107061603</v>
      </c>
      <c r="K93" s="56">
        <f t="shared" si="18"/>
        <v>0.2500297628421641</v>
      </c>
      <c r="L93" s="56">
        <f t="shared" si="19"/>
        <v>0.49999999822845193</v>
      </c>
      <c r="M93" s="56">
        <f t="shared" si="20"/>
        <v>0.249970238929384</v>
      </c>
      <c r="N93" s="45">
        <f t="shared" si="24"/>
        <v>7.7414214750907386E-6</v>
      </c>
      <c r="O93" s="260" t="str">
        <f t="shared" si="25"/>
        <v>0.000</v>
      </c>
      <c r="P93" s="45">
        <f t="shared" si="26"/>
        <v>2.3685941908736689E-2</v>
      </c>
    </row>
    <row r="94" spans="2:16" x14ac:dyDescent="0.45">
      <c r="B94">
        <v>87</v>
      </c>
      <c r="C94" s="45">
        <f t="shared" si="21"/>
        <v>0.49997337095472927</v>
      </c>
      <c r="D94" s="261">
        <f t="shared" si="22"/>
        <v>0.05</v>
      </c>
      <c r="E94" s="45">
        <f t="shared" si="15"/>
        <v>-2.6314240353623179E-2</v>
      </c>
      <c r="F94" s="57">
        <f t="shared" si="27"/>
        <v>1</v>
      </c>
      <c r="G94" s="58">
        <f t="shared" si="27"/>
        <v>1</v>
      </c>
      <c r="H94" s="55">
        <f t="shared" si="27"/>
        <v>0.8</v>
      </c>
      <c r="I94" s="45">
        <f t="shared" si="16"/>
        <v>0.95000532566723295</v>
      </c>
      <c r="J94" s="45">
        <f t="shared" si="17"/>
        <v>0.75002662833616474</v>
      </c>
      <c r="K94" s="56">
        <f t="shared" si="18"/>
        <v>0.25002662975437678</v>
      </c>
      <c r="L94" s="56">
        <f t="shared" si="19"/>
        <v>0.4999999985817879</v>
      </c>
      <c r="M94" s="56">
        <f t="shared" si="20"/>
        <v>0.24997337166383532</v>
      </c>
      <c r="N94" s="45">
        <f t="shared" si="24"/>
        <v>6.9263774068725353E-6</v>
      </c>
      <c r="O94" s="260" t="str">
        <f t="shared" si="25"/>
        <v>0.000</v>
      </c>
      <c r="P94" s="45">
        <f t="shared" si="26"/>
        <v>2.3685759646376824E-2</v>
      </c>
    </row>
    <row r="95" spans="2:16" x14ac:dyDescent="0.45">
      <c r="B95">
        <v>88</v>
      </c>
      <c r="C95" s="45">
        <f t="shared" si="21"/>
        <v>0.49997617407105077</v>
      </c>
      <c r="D95" s="261">
        <f t="shared" si="22"/>
        <v>0.05</v>
      </c>
      <c r="E95" s="45">
        <f t="shared" si="15"/>
        <v>-2.6314403428162179E-2</v>
      </c>
      <c r="F95" s="57">
        <f t="shared" si="27"/>
        <v>1</v>
      </c>
      <c r="G95" s="58">
        <f t="shared" si="27"/>
        <v>1</v>
      </c>
      <c r="H95" s="55">
        <f t="shared" si="27"/>
        <v>0.8</v>
      </c>
      <c r="I95" s="45">
        <f t="shared" si="16"/>
        <v>0.95000476507225484</v>
      </c>
      <c r="J95" s="45">
        <f t="shared" si="17"/>
        <v>0.75002382536127432</v>
      </c>
      <c r="K95" s="56">
        <f t="shared" si="18"/>
        <v>0.25002382649662414</v>
      </c>
      <c r="L95" s="56">
        <f t="shared" si="19"/>
        <v>0.49999999886465024</v>
      </c>
      <c r="M95" s="56">
        <f t="shared" si="20"/>
        <v>0.24997617463872565</v>
      </c>
      <c r="N95" s="45">
        <f t="shared" si="24"/>
        <v>6.1971588847188913E-6</v>
      </c>
      <c r="O95" s="260" t="str">
        <f t="shared" si="25"/>
        <v>0.000</v>
      </c>
      <c r="P95" s="45">
        <f t="shared" si="26"/>
        <v>2.3685596571837823E-2</v>
      </c>
    </row>
    <row r="96" spans="2:16" x14ac:dyDescent="0.45">
      <c r="B96">
        <v>89</v>
      </c>
      <c r="C96" s="45">
        <f t="shared" si="21"/>
        <v>0.49997868211074414</v>
      </c>
      <c r="D96" s="261">
        <f t="shared" si="22"/>
        <v>0.05</v>
      </c>
      <c r="E96" s="45">
        <f t="shared" si="15"/>
        <v>-2.6314549335111504E-2</v>
      </c>
      <c r="F96" s="57">
        <f t="shared" si="27"/>
        <v>1</v>
      </c>
      <c r="G96" s="58">
        <f t="shared" si="27"/>
        <v>1</v>
      </c>
      <c r="H96" s="55">
        <f t="shared" si="27"/>
        <v>0.8</v>
      </c>
      <c r="I96" s="45">
        <f t="shared" si="16"/>
        <v>0.95000426348696076</v>
      </c>
      <c r="J96" s="45">
        <f t="shared" si="17"/>
        <v>0.75002131743480349</v>
      </c>
      <c r="K96" s="56">
        <f t="shared" si="18"/>
        <v>0.25002131834370828</v>
      </c>
      <c r="L96" s="56">
        <f t="shared" si="19"/>
        <v>0.49999999909109522</v>
      </c>
      <c r="M96" s="56">
        <f t="shared" si="20"/>
        <v>0.24997868256519654</v>
      </c>
      <c r="N96" s="45">
        <f t="shared" si="24"/>
        <v>5.5447253709943641E-6</v>
      </c>
      <c r="O96" s="260" t="str">
        <f t="shared" si="25"/>
        <v>0.000</v>
      </c>
      <c r="P96" s="45">
        <f t="shared" si="26"/>
        <v>2.3685450664888499E-2</v>
      </c>
    </row>
    <row r="97" spans="2:16" x14ac:dyDescent="0.45">
      <c r="B97">
        <v>90</v>
      </c>
      <c r="C97" s="45">
        <f t="shared" si="21"/>
        <v>0.49998092613685097</v>
      </c>
      <c r="D97" s="261">
        <f t="shared" si="22"/>
        <v>0.05</v>
      </c>
      <c r="E97" s="45">
        <f t="shared" si="15"/>
        <v>-2.6314679881954576E-2</v>
      </c>
      <c r="F97" s="57">
        <f t="shared" si="27"/>
        <v>1</v>
      </c>
      <c r="G97" s="58">
        <f t="shared" si="27"/>
        <v>1</v>
      </c>
      <c r="H97" s="55">
        <f t="shared" si="27"/>
        <v>0.8</v>
      </c>
      <c r="I97" s="45">
        <f t="shared" si="16"/>
        <v>0.95000381469986739</v>
      </c>
      <c r="J97" s="45">
        <f t="shared" si="17"/>
        <v>0.75001907349933683</v>
      </c>
      <c r="K97" s="56">
        <f t="shared" si="18"/>
        <v>0.25001907422696129</v>
      </c>
      <c r="L97" s="56">
        <f t="shared" si="19"/>
        <v>0.49999999927237548</v>
      </c>
      <c r="M97" s="56">
        <f t="shared" si="20"/>
        <v>0.24998092650066323</v>
      </c>
      <c r="N97" s="45">
        <f t="shared" si="24"/>
        <v>4.9609892142868651E-6</v>
      </c>
      <c r="O97" s="260" t="str">
        <f t="shared" si="25"/>
        <v>0.000</v>
      </c>
      <c r="P97" s="45">
        <f t="shared" si="26"/>
        <v>2.3685320118045427E-2</v>
      </c>
    </row>
    <row r="98" spans="2:16" x14ac:dyDescent="0.45">
      <c r="B98">
        <v>91</v>
      </c>
      <c r="C98" s="45">
        <f t="shared" si="21"/>
        <v>0.49998293394215154</v>
      </c>
      <c r="D98" s="261">
        <f t="shared" si="22"/>
        <v>0.05</v>
      </c>
      <c r="E98" s="45">
        <f t="shared" si="15"/>
        <v>-2.6314796685839862E-2</v>
      </c>
      <c r="F98" s="57">
        <f t="shared" si="27"/>
        <v>1</v>
      </c>
      <c r="G98" s="58">
        <f t="shared" si="27"/>
        <v>1</v>
      </c>
      <c r="H98" s="55">
        <f t="shared" si="27"/>
        <v>0.8</v>
      </c>
      <c r="I98" s="45">
        <f t="shared" si="16"/>
        <v>0.9500034131533196</v>
      </c>
      <c r="J98" s="45">
        <f t="shared" si="17"/>
        <v>0.7500170657665981</v>
      </c>
      <c r="K98" s="56">
        <f t="shared" si="18"/>
        <v>0.25001706634909882</v>
      </c>
      <c r="L98" s="56">
        <f t="shared" si="19"/>
        <v>0.49999999941749934</v>
      </c>
      <c r="M98" s="56">
        <f t="shared" si="20"/>
        <v>0.24998293423340187</v>
      </c>
      <c r="N98" s="45">
        <f t="shared" si="24"/>
        <v>4.4387150955634656E-6</v>
      </c>
      <c r="O98" s="260" t="str">
        <f t="shared" si="25"/>
        <v>0.000</v>
      </c>
      <c r="P98" s="45">
        <f t="shared" si="26"/>
        <v>2.3685203314160141E-2</v>
      </c>
    </row>
    <row r="99" spans="2:16" x14ac:dyDescent="0.45">
      <c r="B99">
        <v>92</v>
      </c>
      <c r="C99" s="45">
        <f t="shared" si="21"/>
        <v>0.49998473039349606</v>
      </c>
      <c r="D99" s="261">
        <f t="shared" si="22"/>
        <v>0.05</v>
      </c>
      <c r="E99" s="45">
        <f t="shared" si="15"/>
        <v>-2.6314901193630801E-2</v>
      </c>
      <c r="F99" s="57">
        <f t="shared" si="27"/>
        <v>1</v>
      </c>
      <c r="G99" s="58">
        <f t="shared" si="27"/>
        <v>1</v>
      </c>
      <c r="H99" s="55">
        <f t="shared" si="27"/>
        <v>0.8</v>
      </c>
      <c r="I99" s="45">
        <f t="shared" si="16"/>
        <v>0.95000305387466855</v>
      </c>
      <c r="J99" s="45">
        <f t="shared" si="17"/>
        <v>0.75001526937334295</v>
      </c>
      <c r="K99" s="56">
        <f t="shared" si="18"/>
        <v>0.25001526983966477</v>
      </c>
      <c r="L99" s="56">
        <f t="shared" si="19"/>
        <v>0.49999999953367819</v>
      </c>
      <c r="M99" s="56">
        <f t="shared" si="20"/>
        <v>0.24998473062665694</v>
      </c>
      <c r="N99" s="45">
        <f t="shared" si="24"/>
        <v>3.9714301098662458E-6</v>
      </c>
      <c r="O99" s="260" t="str">
        <f t="shared" si="25"/>
        <v>0.000</v>
      </c>
      <c r="P99" s="45">
        <f t="shared" si="26"/>
        <v>2.3685098806369202E-2</v>
      </c>
    </row>
    <row r="100" spans="2:16" x14ac:dyDescent="0.45">
      <c r="B100">
        <v>93</v>
      </c>
      <c r="C100" s="45">
        <f t="shared" si="21"/>
        <v>0.499986337739872</v>
      </c>
      <c r="D100" s="261">
        <f t="shared" si="22"/>
        <v>0.05</v>
      </c>
      <c r="E100" s="45">
        <f t="shared" si="15"/>
        <v>-2.631499469984229E-2</v>
      </c>
      <c r="F100" s="57">
        <f t="shared" si="27"/>
        <v>1</v>
      </c>
      <c r="G100" s="58">
        <f t="shared" si="27"/>
        <v>1</v>
      </c>
      <c r="H100" s="55">
        <f t="shared" si="27"/>
        <v>0.8</v>
      </c>
      <c r="I100" s="45">
        <f t="shared" si="16"/>
        <v>0.95000273241469413</v>
      </c>
      <c r="J100" s="45">
        <f t="shared" si="17"/>
        <v>0.75001366207347064</v>
      </c>
      <c r="K100" s="56">
        <f t="shared" si="18"/>
        <v>0.25001366244678536</v>
      </c>
      <c r="L100" s="56">
        <f t="shared" si="19"/>
        <v>0.49999999962668529</v>
      </c>
      <c r="M100" s="56">
        <f t="shared" si="20"/>
        <v>0.24998633792652936</v>
      </c>
      <c r="N100" s="45">
        <f t="shared" si="24"/>
        <v>3.553343352547753E-6</v>
      </c>
      <c r="O100" s="260" t="str">
        <f t="shared" si="25"/>
        <v>0.000</v>
      </c>
      <c r="P100" s="45">
        <f t="shared" si="26"/>
        <v>2.3685005300157713E-2</v>
      </c>
    </row>
    <row r="101" spans="2:16" x14ac:dyDescent="0.45">
      <c r="B101">
        <v>94</v>
      </c>
      <c r="C101" s="45">
        <f t="shared" si="21"/>
        <v>0.49998777588802823</v>
      </c>
      <c r="D101" s="261">
        <f t="shared" si="22"/>
        <v>0.05</v>
      </c>
      <c r="E101" s="45">
        <f t="shared" si="15"/>
        <v>-2.6315078362686775E-2</v>
      </c>
      <c r="F101" s="57">
        <f t="shared" si="27"/>
        <v>1</v>
      </c>
      <c r="G101" s="58">
        <f t="shared" si="27"/>
        <v>1</v>
      </c>
      <c r="H101" s="55">
        <f t="shared" si="27"/>
        <v>0.8</v>
      </c>
      <c r="I101" s="45">
        <f t="shared" si="16"/>
        <v>0.95000244479250862</v>
      </c>
      <c r="J101" s="45">
        <f t="shared" si="17"/>
        <v>0.75001222396254286</v>
      </c>
      <c r="K101" s="56">
        <f t="shared" si="18"/>
        <v>0.25001222426140068</v>
      </c>
      <c r="L101" s="56">
        <f t="shared" si="19"/>
        <v>0.49999999970114217</v>
      </c>
      <c r="M101" s="56">
        <f t="shared" si="20"/>
        <v>0.24998777603745714</v>
      </c>
      <c r="N101" s="45">
        <f t="shared" si="24"/>
        <v>3.1792740014867634E-6</v>
      </c>
      <c r="O101" s="260" t="str">
        <f t="shared" si="25"/>
        <v>0.000</v>
      </c>
      <c r="P101" s="45">
        <f t="shared" si="26"/>
        <v>2.3684921637313228E-2</v>
      </c>
    </row>
    <row r="102" spans="2:16" x14ac:dyDescent="0.45">
      <c r="B102">
        <v>95</v>
      </c>
      <c r="C102" s="45">
        <f t="shared" si="21"/>
        <v>0.49998906264907439</v>
      </c>
      <c r="D102" s="261">
        <f t="shared" si="22"/>
        <v>0.05</v>
      </c>
      <c r="E102" s="45">
        <f t="shared" si="15"/>
        <v>-2.631515321842939E-2</v>
      </c>
      <c r="F102" s="57">
        <f t="shared" si="27"/>
        <v>1</v>
      </c>
      <c r="G102" s="58">
        <f t="shared" si="27"/>
        <v>1</v>
      </c>
      <c r="H102" s="55">
        <f t="shared" si="27"/>
        <v>0.8</v>
      </c>
      <c r="I102" s="45">
        <f t="shared" si="16"/>
        <v>0.95000218744625997</v>
      </c>
      <c r="J102" s="45">
        <f t="shared" si="17"/>
        <v>0.75001093723129997</v>
      </c>
      <c r="K102" s="56">
        <f t="shared" si="18"/>
        <v>0.25001093747055125</v>
      </c>
      <c r="L102" s="56">
        <f t="shared" si="19"/>
        <v>0.49999999976074871</v>
      </c>
      <c r="M102" s="56">
        <f t="shared" si="20"/>
        <v>0.24998906276870003</v>
      </c>
      <c r="N102" s="45">
        <f t="shared" si="24"/>
        <v>2.8445869949351861E-6</v>
      </c>
      <c r="O102" s="260" t="str">
        <f t="shared" si="25"/>
        <v>0.000</v>
      </c>
      <c r="P102" s="45">
        <f t="shared" si="26"/>
        <v>2.3684846781570613E-2</v>
      </c>
    </row>
    <row r="103" spans="2:16" x14ac:dyDescent="0.45">
      <c r="B103">
        <v>96</v>
      </c>
      <c r="C103" s="45">
        <f t="shared" si="21"/>
        <v>0.49999021395911275</v>
      </c>
      <c r="D103" s="261">
        <f t="shared" si="22"/>
        <v>0.05</v>
      </c>
      <c r="E103" s="45">
        <f t="shared" si="15"/>
        <v>-2.6315220194230556E-2</v>
      </c>
      <c r="F103" s="57">
        <f t="shared" si="27"/>
        <v>1</v>
      </c>
      <c r="G103" s="58">
        <f t="shared" si="27"/>
        <v>1</v>
      </c>
      <c r="H103" s="55">
        <f t="shared" si="27"/>
        <v>0.8</v>
      </c>
      <c r="I103" s="45">
        <f t="shared" si="16"/>
        <v>0.95000195718902403</v>
      </c>
      <c r="J103" s="45">
        <f t="shared" si="17"/>
        <v>0.75000978594512058</v>
      </c>
      <c r="K103" s="56">
        <f t="shared" si="18"/>
        <v>0.25000978613665381</v>
      </c>
      <c r="L103" s="56">
        <f t="shared" si="19"/>
        <v>0.49999999980846677</v>
      </c>
      <c r="M103" s="56">
        <f t="shared" si="20"/>
        <v>0.24999021405487934</v>
      </c>
      <c r="N103" s="45">
        <f t="shared" si="24"/>
        <v>2.5451355022369802E-6</v>
      </c>
      <c r="O103" s="260" t="str">
        <f t="shared" si="25"/>
        <v>0.000</v>
      </c>
      <c r="P103" s="45">
        <f t="shared" si="26"/>
        <v>2.3684779805769447E-2</v>
      </c>
    </row>
    <row r="104" spans="2:16" x14ac:dyDescent="0.45">
      <c r="B104">
        <v>97</v>
      </c>
      <c r="C104" s="45">
        <f t="shared" si="21"/>
        <v>0.49999124407663809</v>
      </c>
      <c r="D104" s="261">
        <f t="shared" si="22"/>
        <v>0.05</v>
      </c>
      <c r="E104" s="45">
        <f t="shared" si="15"/>
        <v>-2.6315280119635492E-2</v>
      </c>
      <c r="F104" s="57">
        <f t="shared" si="27"/>
        <v>1</v>
      </c>
      <c r="G104" s="58">
        <f t="shared" si="27"/>
        <v>1</v>
      </c>
      <c r="H104" s="55">
        <f t="shared" si="27"/>
        <v>0.8</v>
      </c>
      <c r="I104" s="45">
        <f t="shared" si="16"/>
        <v>0.95000175116933916</v>
      </c>
      <c r="J104" s="45">
        <f t="shared" si="17"/>
        <v>0.75000875584669568</v>
      </c>
      <c r="K104" s="56">
        <f t="shared" si="18"/>
        <v>0.25000875600002809</v>
      </c>
      <c r="L104" s="56">
        <f t="shared" si="19"/>
        <v>0.4999999998466676</v>
      </c>
      <c r="M104" s="56">
        <f t="shared" si="20"/>
        <v>0.24999124415330429</v>
      </c>
      <c r="N104" s="45">
        <f t="shared" si="24"/>
        <v>2.2772094640240562E-6</v>
      </c>
      <c r="O104" s="260" t="str">
        <f t="shared" si="25"/>
        <v>0.000</v>
      </c>
      <c r="P104" s="45">
        <f t="shared" si="26"/>
        <v>2.368471988036451E-2</v>
      </c>
    </row>
    <row r="105" spans="2:16" x14ac:dyDescent="0.45">
      <c r="B105">
        <v>98</v>
      </c>
      <c r="C105" s="45">
        <f t="shared" si="21"/>
        <v>0.49999216575915245</v>
      </c>
      <c r="D105" s="261">
        <f t="shared" si="22"/>
        <v>0.05</v>
      </c>
      <c r="E105" s="45">
        <f t="shared" si="15"/>
        <v>-2.6315333736853373E-2</v>
      </c>
      <c r="F105" s="57">
        <f t="shared" ref="F105:H120" si="28">F104</f>
        <v>1</v>
      </c>
      <c r="G105" s="58">
        <f t="shared" si="28"/>
        <v>1</v>
      </c>
      <c r="H105" s="55">
        <f t="shared" si="28"/>
        <v>0.8</v>
      </c>
      <c r="I105" s="45">
        <f t="shared" si="16"/>
        <v>0.95000156683589454</v>
      </c>
      <c r="J105" s="45">
        <f t="shared" si="17"/>
        <v>0.75000783417947237</v>
      </c>
      <c r="K105" s="56">
        <f t="shared" si="18"/>
        <v>0.25000783430222295</v>
      </c>
      <c r="L105" s="56">
        <f t="shared" si="19"/>
        <v>0.49999999987724941</v>
      </c>
      <c r="M105" s="56">
        <f t="shared" si="20"/>
        <v>0.24999216582052777</v>
      </c>
      <c r="N105" s="45">
        <f t="shared" si="24"/>
        <v>2.0374895647149604E-6</v>
      </c>
      <c r="O105" s="260" t="str">
        <f t="shared" si="25"/>
        <v>0.000</v>
      </c>
      <c r="P105" s="45">
        <f t="shared" si="26"/>
        <v>2.368466626314663E-2</v>
      </c>
    </row>
    <row r="106" spans="2:16" x14ac:dyDescent="0.45">
      <c r="B106">
        <v>99</v>
      </c>
      <c r="C106" s="45">
        <f t="shared" si="21"/>
        <v>0.49999299042118411</v>
      </c>
      <c r="D106" s="261">
        <f t="shared" si="22"/>
        <v>0.05</v>
      </c>
      <c r="E106" s="45">
        <f t="shared" si="15"/>
        <v>-2.6315381709953699E-2</v>
      </c>
      <c r="F106" s="57">
        <f t="shared" si="28"/>
        <v>1</v>
      </c>
      <c r="G106" s="58">
        <f t="shared" si="28"/>
        <v>1</v>
      </c>
      <c r="H106" s="55">
        <f t="shared" si="28"/>
        <v>0.8</v>
      </c>
      <c r="I106" s="45">
        <f t="shared" si="16"/>
        <v>0.95000140190593618</v>
      </c>
      <c r="J106" s="45">
        <f t="shared" si="17"/>
        <v>0.75000700952968158</v>
      </c>
      <c r="K106" s="56">
        <f t="shared" si="18"/>
        <v>0.25000700962795003</v>
      </c>
      <c r="L106" s="56">
        <f t="shared" si="19"/>
        <v>0.49999999990173155</v>
      </c>
      <c r="M106" s="56">
        <f t="shared" si="20"/>
        <v>0.24999299047031831</v>
      </c>
      <c r="N106" s="45">
        <f t="shared" si="24"/>
        <v>1.8230060598898503E-6</v>
      </c>
      <c r="O106" s="260" t="str">
        <f t="shared" si="25"/>
        <v>0.000</v>
      </c>
      <c r="P106" s="45">
        <f t="shared" si="26"/>
        <v>2.3684618290046304E-2</v>
      </c>
    </row>
    <row r="107" spans="2:16" x14ac:dyDescent="0.45">
      <c r="B107">
        <v>100</v>
      </c>
      <c r="C107" s="45">
        <f t="shared" si="21"/>
        <v>0.4999937282756689</v>
      </c>
      <c r="D107" s="261">
        <f t="shared" si="22"/>
        <v>0.05</v>
      </c>
      <c r="E107" s="45">
        <f t="shared" si="15"/>
        <v>-2.631542463309396E-2</v>
      </c>
      <c r="F107" s="57">
        <f t="shared" si="28"/>
        <v>1</v>
      </c>
      <c r="G107" s="58">
        <f t="shared" si="28"/>
        <v>1</v>
      </c>
      <c r="H107" s="55">
        <f t="shared" si="28"/>
        <v>0.8</v>
      </c>
      <c r="I107" s="45">
        <f t="shared" si="16"/>
        <v>0.95000125433699933</v>
      </c>
      <c r="J107" s="45">
        <f t="shared" si="17"/>
        <v>0.75000627168499656</v>
      </c>
      <c r="K107" s="56">
        <f t="shared" si="18"/>
        <v>0.25000627176366563</v>
      </c>
      <c r="L107" s="56">
        <f t="shared" si="19"/>
        <v>0.49999999992133093</v>
      </c>
      <c r="M107" s="56">
        <f t="shared" si="20"/>
        <v>0.24999372831500344</v>
      </c>
      <c r="N107" s="45">
        <f t="shared" si="24"/>
        <v>1.6311019434160726E-6</v>
      </c>
      <c r="O107" s="260" t="str">
        <f t="shared" si="25"/>
        <v>0.000</v>
      </c>
      <c r="P107" s="45">
        <f t="shared" si="26"/>
        <v>2.3684575366906043E-2</v>
      </c>
    </row>
    <row r="108" spans="2:16" x14ac:dyDescent="0.45">
      <c r="B108">
        <v>101</v>
      </c>
      <c r="C108" s="45">
        <f t="shared" si="21"/>
        <v>0.49999438846044619</v>
      </c>
      <c r="D108" s="261">
        <f t="shared" si="22"/>
        <v>0.05</v>
      </c>
      <c r="E108" s="45">
        <f t="shared" si="15"/>
        <v>-2.6315463037880831E-2</v>
      </c>
      <c r="F108" s="57">
        <f t="shared" si="28"/>
        <v>1</v>
      </c>
      <c r="G108" s="58">
        <f t="shared" si="28"/>
        <v>1</v>
      </c>
      <c r="H108" s="55">
        <f t="shared" si="28"/>
        <v>0.8</v>
      </c>
      <c r="I108" s="45">
        <f t="shared" si="16"/>
        <v>0.95000112230161293</v>
      </c>
      <c r="J108" s="45">
        <f t="shared" si="17"/>
        <v>0.75000561150806444</v>
      </c>
      <c r="K108" s="56">
        <f t="shared" si="18"/>
        <v>0.25000561157104317</v>
      </c>
      <c r="L108" s="56">
        <f t="shared" si="19"/>
        <v>0.49999999993702127</v>
      </c>
      <c r="M108" s="56">
        <f t="shared" si="20"/>
        <v>0.24999438849193556</v>
      </c>
      <c r="N108" s="45">
        <f t="shared" si="24"/>
        <v>1.4594000043328517E-6</v>
      </c>
      <c r="O108" s="260" t="str">
        <f t="shared" si="25"/>
        <v>0.000</v>
      </c>
      <c r="P108" s="45">
        <f t="shared" si="26"/>
        <v>2.3684536962119172E-2</v>
      </c>
    </row>
    <row r="109" spans="2:16" x14ac:dyDescent="0.45">
      <c r="B109">
        <v>102</v>
      </c>
      <c r="C109" s="45">
        <f t="shared" si="21"/>
        <v>0.49999497915143704</v>
      </c>
      <c r="D109" s="261">
        <f t="shared" si="22"/>
        <v>0.05</v>
      </c>
      <c r="E109" s="45">
        <f t="shared" si="15"/>
        <v>-2.6315497399955996E-2</v>
      </c>
      <c r="F109" s="57">
        <f t="shared" si="28"/>
        <v>1</v>
      </c>
      <c r="G109" s="58">
        <f t="shared" si="28"/>
        <v>1</v>
      </c>
      <c r="H109" s="55">
        <f t="shared" si="28"/>
        <v>0.8</v>
      </c>
      <c r="I109" s="45">
        <f t="shared" si="16"/>
        <v>0.9500010041646707</v>
      </c>
      <c r="J109" s="45">
        <f t="shared" si="17"/>
        <v>0.75000502082335396</v>
      </c>
      <c r="K109" s="56">
        <f t="shared" si="18"/>
        <v>0.25000502087377185</v>
      </c>
      <c r="L109" s="56">
        <f t="shared" si="19"/>
        <v>0.49999999994958211</v>
      </c>
      <c r="M109" s="56">
        <f t="shared" si="20"/>
        <v>0.24999497917664595</v>
      </c>
      <c r="N109" s="45">
        <f t="shared" si="24"/>
        <v>1.3057733487681555E-6</v>
      </c>
      <c r="O109" s="260" t="str">
        <f t="shared" si="25"/>
        <v>0.000</v>
      </c>
      <c r="P109" s="45">
        <f t="shared" si="26"/>
        <v>2.3684502600044007E-2</v>
      </c>
    </row>
    <row r="110" spans="2:16" x14ac:dyDescent="0.45">
      <c r="B110">
        <v>103</v>
      </c>
      <c r="C110" s="45">
        <f t="shared" si="21"/>
        <v>0.49999550766390699</v>
      </c>
      <c r="D110" s="261">
        <f t="shared" si="22"/>
        <v>0.05</v>
      </c>
      <c r="E110" s="45">
        <f t="shared" si="15"/>
        <v>-2.6315528144888519E-2</v>
      </c>
      <c r="F110" s="57">
        <f t="shared" si="28"/>
        <v>1</v>
      </c>
      <c r="G110" s="58">
        <f t="shared" si="28"/>
        <v>1</v>
      </c>
      <c r="H110" s="55">
        <f t="shared" si="28"/>
        <v>0.8</v>
      </c>
      <c r="I110" s="45">
        <f t="shared" si="16"/>
        <v>0.95000089846318236</v>
      </c>
      <c r="J110" s="45">
        <f t="shared" si="17"/>
        <v>0.75000449231591193</v>
      </c>
      <c r="K110" s="56">
        <f t="shared" si="18"/>
        <v>0.25000449235627409</v>
      </c>
      <c r="L110" s="56">
        <f t="shared" si="19"/>
        <v>0.49999999995963784</v>
      </c>
      <c r="M110" s="56">
        <f t="shared" si="20"/>
        <v>0.24999550768408807</v>
      </c>
      <c r="N110" s="45">
        <f t="shared" si="24"/>
        <v>1.1683190378774961E-6</v>
      </c>
      <c r="O110" s="260" t="str">
        <f t="shared" si="25"/>
        <v>0.000</v>
      </c>
      <c r="P110" s="45">
        <f t="shared" si="26"/>
        <v>2.3684471855111484E-2</v>
      </c>
    </row>
    <row r="111" spans="2:16" x14ac:dyDescent="0.45">
      <c r="B111">
        <v>104</v>
      </c>
      <c r="C111" s="45">
        <f t="shared" si="21"/>
        <v>0.49999598054306749</v>
      </c>
      <c r="D111" s="261">
        <f t="shared" si="22"/>
        <v>0.05</v>
      </c>
      <c r="E111" s="45">
        <f t="shared" si="15"/>
        <v>-2.6315555653446624E-2</v>
      </c>
      <c r="F111" s="57">
        <f t="shared" si="28"/>
        <v>1</v>
      </c>
      <c r="G111" s="58">
        <f t="shared" si="28"/>
        <v>1</v>
      </c>
      <c r="H111" s="55">
        <f t="shared" si="28"/>
        <v>0.8</v>
      </c>
      <c r="I111" s="45">
        <f t="shared" si="16"/>
        <v>0.95000080388815522</v>
      </c>
      <c r="J111" s="45">
        <f t="shared" si="17"/>
        <v>0.75000401944077644</v>
      </c>
      <c r="K111" s="56">
        <f t="shared" si="18"/>
        <v>0.25000401947308853</v>
      </c>
      <c r="L111" s="56">
        <f t="shared" si="19"/>
        <v>0.49999999996768796</v>
      </c>
      <c r="M111" s="56">
        <f t="shared" si="20"/>
        <v>0.24999598055922351</v>
      </c>
      <c r="N111" s="45">
        <f t="shared" si="24"/>
        <v>1.0453344959642984E-6</v>
      </c>
      <c r="O111" s="260" t="str">
        <f t="shared" si="25"/>
        <v>0.000</v>
      </c>
      <c r="P111" s="45">
        <f t="shared" si="26"/>
        <v>2.3684444346553379E-2</v>
      </c>
    </row>
    <row r="112" spans="2:16" x14ac:dyDescent="0.45">
      <c r="B112">
        <v>105</v>
      </c>
      <c r="C112" s="45">
        <f t="shared" si="21"/>
        <v>0.49999640364513981</v>
      </c>
      <c r="D112" s="261">
        <f t="shared" si="22"/>
        <v>0.05</v>
      </c>
      <c r="E112" s="45">
        <f t="shared" si="15"/>
        <v>-2.6315580266314413E-2</v>
      </c>
      <c r="F112" s="57">
        <f t="shared" si="28"/>
        <v>1</v>
      </c>
      <c r="G112" s="58">
        <f t="shared" si="28"/>
        <v>1</v>
      </c>
      <c r="H112" s="55">
        <f t="shared" si="28"/>
        <v>0.8</v>
      </c>
      <c r="I112" s="45">
        <f t="shared" si="16"/>
        <v>0.95000071926838514</v>
      </c>
      <c r="J112" s="45">
        <f t="shared" si="17"/>
        <v>0.75000359634192626</v>
      </c>
      <c r="K112" s="56">
        <f t="shared" si="18"/>
        <v>0.2500035963677939</v>
      </c>
      <c r="L112" s="56">
        <f t="shared" si="19"/>
        <v>0.49999999997413241</v>
      </c>
      <c r="M112" s="56">
        <f t="shared" si="20"/>
        <v>0.24999640365807357</v>
      </c>
      <c r="N112" s="45">
        <f t="shared" si="24"/>
        <v>9.3529641147683568E-7</v>
      </c>
      <c r="O112" s="260" t="str">
        <f t="shared" si="25"/>
        <v>0.000</v>
      </c>
      <c r="P112" s="45">
        <f t="shared" si="26"/>
        <v>2.368441973368559E-2</v>
      </c>
    </row>
    <row r="113" spans="2:16" x14ac:dyDescent="0.45">
      <c r="B113">
        <v>106</v>
      </c>
      <c r="C113" s="45">
        <f t="shared" si="21"/>
        <v>0.49999678220988408</v>
      </c>
      <c r="D113" s="261">
        <f t="shared" si="22"/>
        <v>0.05</v>
      </c>
      <c r="E113" s="45">
        <f t="shared" si="15"/>
        <v>-2.6315602288311892E-2</v>
      </c>
      <c r="F113" s="57">
        <f t="shared" si="28"/>
        <v>1</v>
      </c>
      <c r="G113" s="58">
        <f t="shared" si="28"/>
        <v>1</v>
      </c>
      <c r="H113" s="55">
        <f t="shared" si="28"/>
        <v>0.8</v>
      </c>
      <c r="I113" s="45">
        <f t="shared" si="16"/>
        <v>0.95000064355595237</v>
      </c>
      <c r="J113" s="45">
        <f t="shared" si="17"/>
        <v>0.75000321777976175</v>
      </c>
      <c r="K113" s="56">
        <f t="shared" si="18"/>
        <v>0.25000321780047008</v>
      </c>
      <c r="L113" s="56">
        <f t="shared" si="19"/>
        <v>0.49999999997929168</v>
      </c>
      <c r="M113" s="56">
        <f t="shared" si="20"/>
        <v>0.24999678222023825</v>
      </c>
      <c r="N113" s="45">
        <f t="shared" si="24"/>
        <v>8.3684185669715235E-7</v>
      </c>
      <c r="O113" s="260" t="str">
        <f t="shared" si="25"/>
        <v>0.000</v>
      </c>
      <c r="P113" s="45">
        <f t="shared" si="26"/>
        <v>2.3684397711688111E-2</v>
      </c>
    </row>
    <row r="114" spans="2:16" x14ac:dyDescent="0.45">
      <c r="B114">
        <v>107</v>
      </c>
      <c r="C114" s="45">
        <f t="shared" si="21"/>
        <v>0.49999712092549359</v>
      </c>
      <c r="D114" s="261">
        <f t="shared" si="22"/>
        <v>0.05</v>
      </c>
      <c r="E114" s="45">
        <f t="shared" si="15"/>
        <v>-2.6315621992170652E-2</v>
      </c>
      <c r="F114" s="57">
        <f t="shared" si="28"/>
        <v>1</v>
      </c>
      <c r="G114" s="58">
        <f t="shared" si="28"/>
        <v>1</v>
      </c>
      <c r="H114" s="55">
        <f t="shared" si="28"/>
        <v>0.8</v>
      </c>
      <c r="I114" s="45">
        <f t="shared" si="16"/>
        <v>0.95000057581324338</v>
      </c>
      <c r="J114" s="45">
        <f t="shared" si="17"/>
        <v>0.75000287906621721</v>
      </c>
      <c r="K114" s="56">
        <f t="shared" si="18"/>
        <v>0.25000287908279545</v>
      </c>
      <c r="L114" s="56">
        <f t="shared" si="19"/>
        <v>0.49999999998342182</v>
      </c>
      <c r="M114" s="56">
        <f t="shared" si="20"/>
        <v>0.24999712093378265</v>
      </c>
      <c r="N114" s="45">
        <f t="shared" si="24"/>
        <v>7.4875139815204836E-7</v>
      </c>
      <c r="O114" s="260" t="str">
        <f t="shared" si="25"/>
        <v>0.000</v>
      </c>
      <c r="P114" s="45">
        <f t="shared" si="26"/>
        <v>2.3684378007829351E-2</v>
      </c>
    </row>
    <row r="115" spans="2:16" x14ac:dyDescent="0.45">
      <c r="B115">
        <v>108</v>
      </c>
      <c r="C115" s="45">
        <f t="shared" si="21"/>
        <v>0.49999742398665675</v>
      </c>
      <c r="D115" s="261">
        <f t="shared" si="22"/>
        <v>0.05</v>
      </c>
      <c r="E115" s="45">
        <f t="shared" si="15"/>
        <v>-2.6315639621912017E-2</v>
      </c>
      <c r="F115" s="57">
        <f t="shared" si="28"/>
        <v>1</v>
      </c>
      <c r="G115" s="58">
        <f t="shared" si="28"/>
        <v>1</v>
      </c>
      <c r="H115" s="55">
        <f t="shared" si="28"/>
        <v>0.8</v>
      </c>
      <c r="I115" s="45">
        <f t="shared" si="16"/>
        <v>0.95000051520134154</v>
      </c>
      <c r="J115" s="45">
        <f t="shared" si="17"/>
        <v>0.7500025760067075</v>
      </c>
      <c r="K115" s="56">
        <f t="shared" si="18"/>
        <v>0.25000257601997916</v>
      </c>
      <c r="L115" s="56">
        <f t="shared" si="19"/>
        <v>0.49999999998672834</v>
      </c>
      <c r="M115" s="56">
        <f t="shared" si="20"/>
        <v>0.24999742399329261</v>
      </c>
      <c r="N115" s="45">
        <f t="shared" si="24"/>
        <v>6.6993398670817373E-7</v>
      </c>
      <c r="O115" s="260" t="str">
        <f t="shared" si="25"/>
        <v>0.000</v>
      </c>
      <c r="P115" s="45">
        <f t="shared" si="26"/>
        <v>2.3684360378087986E-2</v>
      </c>
    </row>
    <row r="116" spans="2:16" x14ac:dyDescent="0.45">
      <c r="B116">
        <v>109</v>
      </c>
      <c r="C116" s="45">
        <f t="shared" si="21"/>
        <v>0.49999769514650744</v>
      </c>
      <c r="D116" s="261">
        <f t="shared" si="22"/>
        <v>0.05</v>
      </c>
      <c r="E116" s="45">
        <f t="shared" si="15"/>
        <v>-2.6315655395869518E-2</v>
      </c>
      <c r="F116" s="57">
        <f t="shared" si="28"/>
        <v>1</v>
      </c>
      <c r="G116" s="58">
        <f t="shared" si="28"/>
        <v>1</v>
      </c>
      <c r="H116" s="55">
        <f t="shared" si="28"/>
        <v>0.8</v>
      </c>
      <c r="I116" s="45">
        <f t="shared" si="16"/>
        <v>0.95000046096963597</v>
      </c>
      <c r="J116" s="45">
        <f t="shared" si="17"/>
        <v>0.75000230484818009</v>
      </c>
      <c r="K116" s="56">
        <f t="shared" si="18"/>
        <v>0.25000230485880487</v>
      </c>
      <c r="L116" s="56">
        <f t="shared" si="19"/>
        <v>0.49999999998937522</v>
      </c>
      <c r="M116" s="56">
        <f t="shared" si="20"/>
        <v>0.2499976951518198</v>
      </c>
      <c r="N116" s="45">
        <f t="shared" si="24"/>
        <v>5.9941343903496475E-7</v>
      </c>
      <c r="O116" s="260" t="str">
        <f t="shared" si="25"/>
        <v>0.000</v>
      </c>
      <c r="P116" s="45">
        <f t="shared" si="26"/>
        <v>2.3684344604130485E-2</v>
      </c>
    </row>
    <row r="117" spans="2:16" x14ac:dyDescent="0.45">
      <c r="B117">
        <v>110</v>
      </c>
      <c r="C117" s="45">
        <f t="shared" si="21"/>
        <v>0.49999793776310603</v>
      </c>
      <c r="D117" s="261">
        <f t="shared" si="22"/>
        <v>0.05</v>
      </c>
      <c r="E117" s="45">
        <f t="shared" si="15"/>
        <v>-2.6315669509393146E-2</v>
      </c>
      <c r="F117" s="57">
        <f t="shared" si="28"/>
        <v>1</v>
      </c>
      <c r="G117" s="58">
        <f t="shared" si="28"/>
        <v>1</v>
      </c>
      <c r="H117" s="55">
        <f t="shared" si="28"/>
        <v>0.8</v>
      </c>
      <c r="I117" s="45">
        <f t="shared" si="16"/>
        <v>0.95000041244652822</v>
      </c>
      <c r="J117" s="45">
        <f t="shared" si="17"/>
        <v>0.7500020622326411</v>
      </c>
      <c r="K117" s="56">
        <f t="shared" si="18"/>
        <v>0.25000206224114674</v>
      </c>
      <c r="L117" s="56">
        <f t="shared" si="19"/>
        <v>0.4999999999914943</v>
      </c>
      <c r="M117" s="56">
        <f t="shared" si="20"/>
        <v>0.24999793776735885</v>
      </c>
      <c r="N117" s="45">
        <f t="shared" si="24"/>
        <v>5.3631634272235853E-7</v>
      </c>
      <c r="O117" s="260" t="str">
        <f t="shared" si="25"/>
        <v>0.000</v>
      </c>
      <c r="P117" s="45">
        <f t="shared" si="26"/>
        <v>2.3684330490606857E-2</v>
      </c>
    </row>
    <row r="118" spans="2:16" x14ac:dyDescent="0.45">
      <c r="B118">
        <v>111</v>
      </c>
      <c r="C118" s="45">
        <f t="shared" si="21"/>
        <v>0.49999815484102722</v>
      </c>
      <c r="D118" s="261">
        <f t="shared" si="22"/>
        <v>0.05</v>
      </c>
      <c r="E118" s="45">
        <f t="shared" si="15"/>
        <v>-2.6315682137268849E-2</v>
      </c>
      <c r="F118" s="57">
        <f t="shared" si="28"/>
        <v>1</v>
      </c>
      <c r="G118" s="58">
        <f t="shared" si="28"/>
        <v>1</v>
      </c>
      <c r="H118" s="55">
        <f t="shared" si="28"/>
        <v>0.8</v>
      </c>
      <c r="I118" s="45">
        <f t="shared" si="16"/>
        <v>0.95000036903111362</v>
      </c>
      <c r="J118" s="45">
        <f t="shared" si="17"/>
        <v>0.75000184515556811</v>
      </c>
      <c r="K118" s="56">
        <f t="shared" si="18"/>
        <v>0.25000184516237733</v>
      </c>
      <c r="L118" s="56">
        <f t="shared" si="19"/>
        <v>0.49999999999319072</v>
      </c>
      <c r="M118" s="56">
        <f t="shared" si="20"/>
        <v>0.24999815484443183</v>
      </c>
      <c r="N118" s="45">
        <f t="shared" si="24"/>
        <v>4.798612339809959E-7</v>
      </c>
      <c r="O118" s="260" t="str">
        <f t="shared" si="25"/>
        <v>0.000</v>
      </c>
      <c r="P118" s="45">
        <f t="shared" si="26"/>
        <v>2.3684317862731154E-2</v>
      </c>
    </row>
    <row r="119" spans="2:16" x14ac:dyDescent="0.45">
      <c r="B119">
        <v>112</v>
      </c>
      <c r="C119" s="45">
        <f t="shared" si="21"/>
        <v>0.49999834906857038</v>
      </c>
      <c r="D119" s="261">
        <f t="shared" si="22"/>
        <v>0.05</v>
      </c>
      <c r="E119" s="45">
        <f t="shared" si="15"/>
        <v>-2.6315693435883393E-2</v>
      </c>
      <c r="F119" s="57">
        <f t="shared" si="28"/>
        <v>1</v>
      </c>
      <c r="G119" s="58">
        <f t="shared" si="28"/>
        <v>1</v>
      </c>
      <c r="H119" s="55">
        <f t="shared" si="28"/>
        <v>0.8</v>
      </c>
      <c r="I119" s="45">
        <f t="shared" si="16"/>
        <v>0.9500003301857407</v>
      </c>
      <c r="J119" s="45">
        <f t="shared" si="17"/>
        <v>0.75000165092870397</v>
      </c>
      <c r="K119" s="56">
        <f t="shared" si="18"/>
        <v>0.25000165093415516</v>
      </c>
      <c r="L119" s="56">
        <f t="shared" si="19"/>
        <v>0.4999999999945488</v>
      </c>
      <c r="M119" s="56">
        <f t="shared" si="20"/>
        <v>0.24999834907129595</v>
      </c>
      <c r="N119" s="45">
        <f t="shared" si="24"/>
        <v>4.2934891955222796E-7</v>
      </c>
      <c r="O119" s="260" t="str">
        <f t="shared" si="25"/>
        <v>0.000</v>
      </c>
      <c r="P119" s="45">
        <f t="shared" si="26"/>
        <v>2.368430656411661E-2</v>
      </c>
    </row>
    <row r="120" spans="2:16" x14ac:dyDescent="0.45">
      <c r="B120">
        <v>113</v>
      </c>
      <c r="C120" s="45">
        <f t="shared" si="21"/>
        <v>0.49999852285105256</v>
      </c>
      <c r="D120" s="261">
        <f t="shared" si="22"/>
        <v>0.05</v>
      </c>
      <c r="E120" s="45">
        <f t="shared" si="15"/>
        <v>-2.6315703545161211E-2</v>
      </c>
      <c r="F120" s="57">
        <f t="shared" si="28"/>
        <v>1</v>
      </c>
      <c r="G120" s="58">
        <f t="shared" si="28"/>
        <v>1</v>
      </c>
      <c r="H120" s="55">
        <f t="shared" si="28"/>
        <v>0.8</v>
      </c>
      <c r="I120" s="45">
        <f t="shared" si="16"/>
        <v>0.95000029542935294</v>
      </c>
      <c r="J120" s="45">
        <f t="shared" si="17"/>
        <v>0.75000147714676535</v>
      </c>
      <c r="K120" s="56">
        <f t="shared" si="18"/>
        <v>0.25000147715112936</v>
      </c>
      <c r="L120" s="56">
        <f t="shared" si="19"/>
        <v>0.49999999999563599</v>
      </c>
      <c r="M120" s="56">
        <f t="shared" si="20"/>
        <v>0.24999852285323454</v>
      </c>
      <c r="N120" s="45">
        <f t="shared" si="24"/>
        <v>3.841538114414954E-7</v>
      </c>
      <c r="O120" s="260" t="str">
        <f t="shared" si="25"/>
        <v>0.000</v>
      </c>
      <c r="P120" s="45">
        <f t="shared" si="26"/>
        <v>2.3684296454838792E-2</v>
      </c>
    </row>
    <row r="121" spans="2:16" x14ac:dyDescent="0.45">
      <c r="B121">
        <v>114</v>
      </c>
      <c r="C121" s="45">
        <f t="shared" si="21"/>
        <v>0.49999867834059675</v>
      </c>
      <c r="D121" s="261">
        <f t="shared" si="22"/>
        <v>0.05</v>
      </c>
      <c r="E121" s="45">
        <f t="shared" si="15"/>
        <v>-2.6315712590297417E-2</v>
      </c>
      <c r="F121" s="57">
        <f t="shared" ref="F121:H136" si="29">F120</f>
        <v>1</v>
      </c>
      <c r="G121" s="58">
        <f t="shared" si="29"/>
        <v>1</v>
      </c>
      <c r="H121" s="55">
        <f t="shared" si="29"/>
        <v>0.8</v>
      </c>
      <c r="I121" s="45">
        <f t="shared" si="16"/>
        <v>0.95000026433153129</v>
      </c>
      <c r="J121" s="45">
        <f t="shared" si="17"/>
        <v>0.75000132165765643</v>
      </c>
      <c r="K121" s="56">
        <f t="shared" si="18"/>
        <v>0.25000132166115002</v>
      </c>
      <c r="L121" s="56">
        <f t="shared" si="19"/>
        <v>0.49999999999650641</v>
      </c>
      <c r="M121" s="56">
        <f t="shared" si="20"/>
        <v>0.24999867834234354</v>
      </c>
      <c r="N121" s="45">
        <f t="shared" si="24"/>
        <v>3.4371618001858461E-7</v>
      </c>
      <c r="O121" s="260" t="str">
        <f t="shared" si="25"/>
        <v>0.000</v>
      </c>
      <c r="P121" s="45">
        <f t="shared" si="26"/>
        <v>2.3684287409702586E-2</v>
      </c>
    </row>
    <row r="122" spans="2:16" x14ac:dyDescent="0.45">
      <c r="B122">
        <v>115</v>
      </c>
      <c r="C122" s="45">
        <f t="shared" si="21"/>
        <v>0.49999881746278435</v>
      </c>
      <c r="D122" s="261">
        <f t="shared" si="22"/>
        <v>0.05</v>
      </c>
      <c r="E122" s="45">
        <f t="shared" si="15"/>
        <v>-2.6315720683308338E-2</v>
      </c>
      <c r="F122" s="57">
        <f t="shared" si="29"/>
        <v>1</v>
      </c>
      <c r="G122" s="58">
        <f t="shared" si="29"/>
        <v>1</v>
      </c>
      <c r="H122" s="55">
        <f t="shared" si="29"/>
        <v>0.8</v>
      </c>
      <c r="I122" s="45">
        <f t="shared" si="16"/>
        <v>0.95000023650716359</v>
      </c>
      <c r="J122" s="45">
        <f t="shared" si="17"/>
        <v>0.75000118253581738</v>
      </c>
      <c r="K122" s="56">
        <f t="shared" si="18"/>
        <v>0.25000118253861409</v>
      </c>
      <c r="L122" s="56">
        <f t="shared" si="19"/>
        <v>0.49999999999720329</v>
      </c>
      <c r="M122" s="56">
        <f t="shared" si="20"/>
        <v>0.24999881746418273</v>
      </c>
      <c r="N122" s="45">
        <f t="shared" si="24"/>
        <v>3.0753521891091318E-7</v>
      </c>
      <c r="O122" s="260" t="str">
        <f t="shared" si="25"/>
        <v>0.000</v>
      </c>
      <c r="P122" s="45">
        <f t="shared" si="26"/>
        <v>2.3684279316691665E-2</v>
      </c>
    </row>
    <row r="123" spans="2:16" x14ac:dyDescent="0.45">
      <c r="B123">
        <v>116</v>
      </c>
      <c r="C123" s="45">
        <f t="shared" si="21"/>
        <v>0.49999894194050215</v>
      </c>
      <c r="D123" s="261">
        <f t="shared" si="22"/>
        <v>0.05</v>
      </c>
      <c r="E123" s="45">
        <f t="shared" si="15"/>
        <v>-2.6315727924418809E-2</v>
      </c>
      <c r="F123" s="57">
        <f t="shared" si="29"/>
        <v>1</v>
      </c>
      <c r="G123" s="58">
        <f t="shared" si="29"/>
        <v>1</v>
      </c>
      <c r="H123" s="55">
        <f t="shared" si="29"/>
        <v>0.8</v>
      </c>
      <c r="I123" s="45">
        <f t="shared" si="16"/>
        <v>0.95000021161167558</v>
      </c>
      <c r="J123" s="45">
        <f t="shared" si="17"/>
        <v>0.75000105805837824</v>
      </c>
      <c r="K123" s="56">
        <f t="shared" si="18"/>
        <v>0.25000105806061729</v>
      </c>
      <c r="L123" s="56">
        <f t="shared" si="19"/>
        <v>0.49999999999776096</v>
      </c>
      <c r="M123" s="56">
        <f t="shared" si="20"/>
        <v>0.24999894194162164</v>
      </c>
      <c r="N123" s="45">
        <f t="shared" si="24"/>
        <v>2.751628414934181E-7</v>
      </c>
      <c r="O123" s="260" t="str">
        <f t="shared" si="25"/>
        <v>0.000</v>
      </c>
      <c r="P123" s="45">
        <f t="shared" si="26"/>
        <v>2.3684272075581193E-2</v>
      </c>
    </row>
    <row r="124" spans="2:16" x14ac:dyDescent="0.45">
      <c r="B124">
        <v>117</v>
      </c>
      <c r="C124" s="45">
        <f t="shared" si="21"/>
        <v>0.49999905331527911</v>
      </c>
      <c r="D124" s="261">
        <f t="shared" si="22"/>
        <v>0.05</v>
      </c>
      <c r="E124" s="45">
        <f t="shared" si="15"/>
        <v>-2.6315734403303485E-2</v>
      </c>
      <c r="F124" s="57">
        <f t="shared" si="29"/>
        <v>1</v>
      </c>
      <c r="G124" s="58">
        <f t="shared" si="29"/>
        <v>1</v>
      </c>
      <c r="H124" s="55">
        <f t="shared" si="29"/>
        <v>0.8</v>
      </c>
      <c r="I124" s="45">
        <f t="shared" si="16"/>
        <v>0.95000018933676489</v>
      </c>
      <c r="J124" s="45">
        <f t="shared" si="17"/>
        <v>0.75000094668382467</v>
      </c>
      <c r="K124" s="56">
        <f t="shared" si="18"/>
        <v>0.25000094668561706</v>
      </c>
      <c r="L124" s="56">
        <f t="shared" si="19"/>
        <v>0.49999999999820754</v>
      </c>
      <c r="M124" s="56">
        <f t="shared" si="20"/>
        <v>0.24999905331617531</v>
      </c>
      <c r="N124" s="45">
        <f t="shared" si="24"/>
        <v>2.4619813287325054E-7</v>
      </c>
      <c r="O124" s="260" t="str">
        <f t="shared" si="25"/>
        <v>0.000</v>
      </c>
      <c r="P124" s="45">
        <f t="shared" si="26"/>
        <v>2.3684265596696518E-2</v>
      </c>
    </row>
    <row r="125" spans="2:16" x14ac:dyDescent="0.45">
      <c r="B125">
        <v>118</v>
      </c>
      <c r="C125" s="45">
        <f t="shared" si="21"/>
        <v>0.49999915296637681</v>
      </c>
      <c r="D125" s="261">
        <f t="shared" si="22"/>
        <v>0.05</v>
      </c>
      <c r="E125" s="45">
        <f t="shared" si="15"/>
        <v>-2.6315740200197384E-2</v>
      </c>
      <c r="F125" s="57">
        <f t="shared" si="29"/>
        <v>1</v>
      </c>
      <c r="G125" s="58">
        <f t="shared" si="29"/>
        <v>1</v>
      </c>
      <c r="H125" s="55">
        <f t="shared" si="29"/>
        <v>0.8</v>
      </c>
      <c r="I125" s="45">
        <f t="shared" si="16"/>
        <v>0.95000016940658127</v>
      </c>
      <c r="J125" s="45">
        <f t="shared" si="17"/>
        <v>0.75000084703290582</v>
      </c>
      <c r="K125" s="56">
        <f t="shared" si="18"/>
        <v>0.25000084703434072</v>
      </c>
      <c r="L125" s="56">
        <f t="shared" si="19"/>
        <v>0.49999999999856515</v>
      </c>
      <c r="M125" s="56">
        <f t="shared" si="20"/>
        <v>0.24999915296709427</v>
      </c>
      <c r="N125" s="45">
        <f t="shared" si="24"/>
        <v>2.2028238061439655E-7</v>
      </c>
      <c r="O125" s="260" t="str">
        <f t="shared" si="25"/>
        <v>0.000</v>
      </c>
      <c r="P125" s="45">
        <f t="shared" si="26"/>
        <v>2.3684259799802619E-2</v>
      </c>
    </row>
    <row r="126" spans="2:16" x14ac:dyDescent="0.45">
      <c r="B126">
        <v>119</v>
      </c>
      <c r="C126" s="45">
        <f t="shared" si="21"/>
        <v>0.49999924212787045</v>
      </c>
      <c r="D126" s="261">
        <f t="shared" si="22"/>
        <v>0.05</v>
      </c>
      <c r="E126" s="45">
        <f t="shared" si="15"/>
        <v>-2.6315745386889581E-2</v>
      </c>
      <c r="F126" s="57">
        <f t="shared" si="29"/>
        <v>1</v>
      </c>
      <c r="G126" s="58">
        <f t="shared" si="29"/>
        <v>1</v>
      </c>
      <c r="H126" s="55">
        <f t="shared" si="29"/>
        <v>0.8</v>
      </c>
      <c r="I126" s="45">
        <f t="shared" si="16"/>
        <v>0.95000015157431095</v>
      </c>
      <c r="J126" s="45">
        <f t="shared" si="17"/>
        <v>0.75000075787155507</v>
      </c>
      <c r="K126" s="56">
        <f t="shared" si="18"/>
        <v>0.25000075787270387</v>
      </c>
      <c r="L126" s="56">
        <f t="shared" si="19"/>
        <v>0.4999999999988512</v>
      </c>
      <c r="M126" s="56">
        <f t="shared" si="20"/>
        <v>0.24999924212844482</v>
      </c>
      <c r="N126" s="45">
        <f t="shared" si="24"/>
        <v>1.970946336882436E-7</v>
      </c>
      <c r="O126" s="260" t="str">
        <f t="shared" si="25"/>
        <v>0.000</v>
      </c>
      <c r="P126" s="45">
        <f t="shared" si="26"/>
        <v>2.3684254613110422E-2</v>
      </c>
    </row>
    <row r="127" spans="2:16" x14ac:dyDescent="0.45">
      <c r="B127">
        <v>120</v>
      </c>
      <c r="C127" s="45">
        <f t="shared" si="21"/>
        <v>0.49999932190393181</v>
      </c>
      <c r="D127" s="261">
        <f t="shared" si="22"/>
        <v>0.05</v>
      </c>
      <c r="E127" s="45">
        <f t="shared" si="15"/>
        <v>-2.6315750027612311E-2</v>
      </c>
      <c r="F127" s="57">
        <f t="shared" si="29"/>
        <v>1</v>
      </c>
      <c r="G127" s="58">
        <f t="shared" si="29"/>
        <v>1</v>
      </c>
      <c r="H127" s="55">
        <f t="shared" si="29"/>
        <v>0.8</v>
      </c>
      <c r="I127" s="45">
        <f t="shared" si="16"/>
        <v>0.95000013561912167</v>
      </c>
      <c r="J127" s="45">
        <f t="shared" si="17"/>
        <v>0.75000067809560833</v>
      </c>
      <c r="K127" s="56">
        <f t="shared" si="18"/>
        <v>0.25000067809652798</v>
      </c>
      <c r="L127" s="56">
        <f t="shared" si="19"/>
        <v>0.49999999999908035</v>
      </c>
      <c r="M127" s="56">
        <f t="shared" si="20"/>
        <v>0.24999932190439164</v>
      </c>
      <c r="N127" s="45">
        <f t="shared" si="24"/>
        <v>1.7634772806552136E-7</v>
      </c>
      <c r="O127" s="260" t="str">
        <f t="shared" si="25"/>
        <v>0.000</v>
      </c>
      <c r="P127" s="45">
        <f t="shared" si="26"/>
        <v>2.3684249972387692E-2</v>
      </c>
    </row>
    <row r="128" spans="2:16" x14ac:dyDescent="0.45">
      <c r="B128">
        <v>121</v>
      </c>
      <c r="C128" s="45">
        <f t="shared" si="21"/>
        <v>0.49999939328250348</v>
      </c>
      <c r="D128" s="261">
        <f t="shared" si="22"/>
        <v>0.05</v>
      </c>
      <c r="E128" s="45">
        <f t="shared" si="15"/>
        <v>-2.631575417983642E-2</v>
      </c>
      <c r="F128" s="57">
        <f t="shared" si="29"/>
        <v>1</v>
      </c>
      <c r="G128" s="58">
        <f t="shared" si="29"/>
        <v>1</v>
      </c>
      <c r="H128" s="55">
        <f t="shared" si="29"/>
        <v>0.8</v>
      </c>
      <c r="I128" s="45">
        <f t="shared" si="16"/>
        <v>0.9500001213434256</v>
      </c>
      <c r="J128" s="45">
        <f t="shared" si="17"/>
        <v>0.75000060671712832</v>
      </c>
      <c r="K128" s="56">
        <f t="shared" si="18"/>
        <v>0.25000060671786456</v>
      </c>
      <c r="L128" s="56">
        <f t="shared" si="19"/>
        <v>0.49999999999926376</v>
      </c>
      <c r="M128" s="56">
        <f t="shared" si="20"/>
        <v>0.24999939328287157</v>
      </c>
      <c r="N128" s="45">
        <f t="shared" si="24"/>
        <v>1.5778472778348218E-7</v>
      </c>
      <c r="O128" s="260" t="str">
        <f t="shared" si="25"/>
        <v>0.000</v>
      </c>
      <c r="P128" s="45">
        <f t="shared" si="26"/>
        <v>2.3684245820163582E-2</v>
      </c>
    </row>
    <row r="129" spans="2:16" x14ac:dyDescent="0.45">
      <c r="B129">
        <v>122</v>
      </c>
      <c r="C129" s="45">
        <f t="shared" si="21"/>
        <v>0.49999945714753369</v>
      </c>
      <c r="D129" s="261">
        <f t="shared" si="22"/>
        <v>0.05</v>
      </c>
      <c r="E129" s="45">
        <f t="shared" si="15"/>
        <v>-2.63157578949831E-2</v>
      </c>
      <c r="F129" s="57">
        <f t="shared" si="29"/>
        <v>1</v>
      </c>
      <c r="G129" s="58">
        <f t="shared" si="29"/>
        <v>1</v>
      </c>
      <c r="H129" s="55">
        <f t="shared" si="29"/>
        <v>0.8</v>
      </c>
      <c r="I129" s="45">
        <f t="shared" si="16"/>
        <v>0.95000010857043438</v>
      </c>
      <c r="J129" s="45">
        <f t="shared" si="17"/>
        <v>0.75000054285217166</v>
      </c>
      <c r="K129" s="56">
        <f t="shared" si="18"/>
        <v>0.25000054285276102</v>
      </c>
      <c r="L129" s="56">
        <f t="shared" si="19"/>
        <v>0.49999999999941064</v>
      </c>
      <c r="M129" s="56">
        <f t="shared" si="20"/>
        <v>0.24999945714782837</v>
      </c>
      <c r="N129" s="45">
        <f t="shared" si="24"/>
        <v>1.411757432449323E-7</v>
      </c>
      <c r="O129" s="260" t="str">
        <f t="shared" si="25"/>
        <v>0.000</v>
      </c>
      <c r="P129" s="45">
        <f t="shared" si="26"/>
        <v>2.3684242105016903E-2</v>
      </c>
    </row>
    <row r="130" spans="2:16" x14ac:dyDescent="0.45">
      <c r="B130">
        <v>123</v>
      </c>
      <c r="C130" s="45">
        <f t="shared" si="21"/>
        <v>0.49999951428992306</v>
      </c>
      <c r="D130" s="261">
        <f t="shared" si="22"/>
        <v>0.05</v>
      </c>
      <c r="E130" s="45">
        <f t="shared" si="15"/>
        <v>-2.6315761219060752E-2</v>
      </c>
      <c r="F130" s="57">
        <f t="shared" si="29"/>
        <v>1</v>
      </c>
      <c r="G130" s="58">
        <f t="shared" si="29"/>
        <v>1</v>
      </c>
      <c r="H130" s="55">
        <f t="shared" si="29"/>
        <v>0.8</v>
      </c>
      <c r="I130" s="45">
        <f t="shared" si="16"/>
        <v>0.9500000971419682</v>
      </c>
      <c r="J130" s="45">
        <f t="shared" si="17"/>
        <v>0.75000048570984101</v>
      </c>
      <c r="K130" s="56">
        <f t="shared" si="18"/>
        <v>0.25000048571031286</v>
      </c>
      <c r="L130" s="56">
        <f t="shared" si="19"/>
        <v>0.49999999999952816</v>
      </c>
      <c r="M130" s="56">
        <f t="shared" si="20"/>
        <v>0.24999951429015899</v>
      </c>
      <c r="N130" s="45">
        <f t="shared" si="24"/>
        <v>1.2631508639830011E-7</v>
      </c>
      <c r="O130" s="260" t="str">
        <f t="shared" si="25"/>
        <v>0.000</v>
      </c>
      <c r="P130" s="45">
        <f t="shared" si="26"/>
        <v>2.3684238780939251E-2</v>
      </c>
    </row>
    <row r="131" spans="2:16" x14ac:dyDescent="0.45">
      <c r="B131">
        <v>124</v>
      </c>
      <c r="C131" s="45">
        <f t="shared" si="21"/>
        <v>0.49999956541731916</v>
      </c>
      <c r="D131" s="261">
        <f t="shared" si="22"/>
        <v>0.05</v>
      </c>
      <c r="E131" s="45">
        <f t="shared" si="15"/>
        <v>-2.6315764193234729E-2</v>
      </c>
      <c r="F131" s="57">
        <f t="shared" si="29"/>
        <v>1</v>
      </c>
      <c r="G131" s="58">
        <f t="shared" si="29"/>
        <v>1</v>
      </c>
      <c r="H131" s="55">
        <f t="shared" si="29"/>
        <v>0.8</v>
      </c>
      <c r="I131" s="45">
        <f t="shared" si="16"/>
        <v>0.9500000869164984</v>
      </c>
      <c r="J131" s="45">
        <f t="shared" si="17"/>
        <v>0.75000043458249199</v>
      </c>
      <c r="K131" s="56">
        <f t="shared" si="18"/>
        <v>0.25000043458286969</v>
      </c>
      <c r="L131" s="56">
        <f t="shared" si="19"/>
        <v>0.4999999999996223</v>
      </c>
      <c r="M131" s="56">
        <f t="shared" si="20"/>
        <v>0.24999956541750801</v>
      </c>
      <c r="N131" s="45">
        <f t="shared" si="24"/>
        <v>1.1301871968091721E-7</v>
      </c>
      <c r="O131" s="260" t="str">
        <f t="shared" si="25"/>
        <v>0.000</v>
      </c>
      <c r="P131" s="45">
        <f t="shared" si="26"/>
        <v>2.3684235806765274E-2</v>
      </c>
    </row>
    <row r="132" spans="2:16" x14ac:dyDescent="0.45">
      <c r="B132">
        <v>125</v>
      </c>
      <c r="C132" s="45">
        <f t="shared" si="21"/>
        <v>0.49999961116288016</v>
      </c>
      <c r="D132" s="261">
        <f t="shared" si="22"/>
        <v>0.05</v>
      </c>
      <c r="E132" s="45">
        <f t="shared" si="15"/>
        <v>-2.6315766854337137E-2</v>
      </c>
      <c r="F132" s="57">
        <f t="shared" si="29"/>
        <v>1</v>
      </c>
      <c r="G132" s="58">
        <f t="shared" si="29"/>
        <v>1</v>
      </c>
      <c r="H132" s="55">
        <f t="shared" si="29"/>
        <v>0.8</v>
      </c>
      <c r="I132" s="45">
        <f t="shared" si="16"/>
        <v>0.9500000777673937</v>
      </c>
      <c r="J132" s="45">
        <f t="shared" si="17"/>
        <v>0.75000038883696862</v>
      </c>
      <c r="K132" s="56">
        <f t="shared" si="18"/>
        <v>0.25000038883727105</v>
      </c>
      <c r="L132" s="56">
        <f t="shared" si="19"/>
        <v>0.49999999999969763</v>
      </c>
      <c r="M132" s="56">
        <f t="shared" si="20"/>
        <v>0.24999961116303135</v>
      </c>
      <c r="N132" s="45">
        <f t="shared" si="24"/>
        <v>1.0112197841714392E-7</v>
      </c>
      <c r="O132" s="260" t="str">
        <f t="shared" si="25"/>
        <v>0.000</v>
      </c>
      <c r="P132" s="45">
        <f t="shared" si="26"/>
        <v>2.3684233145662866E-2</v>
      </c>
    </row>
    <row r="133" spans="2:16" x14ac:dyDescent="0.45">
      <c r="B133">
        <v>126</v>
      </c>
      <c r="C133" s="45">
        <f t="shared" si="21"/>
        <v>0.49999965209311587</v>
      </c>
      <c r="D133" s="261">
        <f t="shared" si="22"/>
        <v>0.05</v>
      </c>
      <c r="E133" s="45">
        <f t="shared" si="15"/>
        <v>-2.6315769235323014E-2</v>
      </c>
      <c r="F133" s="57">
        <f t="shared" si="29"/>
        <v>1</v>
      </c>
      <c r="G133" s="58">
        <f t="shared" si="29"/>
        <v>1</v>
      </c>
      <c r="H133" s="55">
        <f t="shared" si="29"/>
        <v>0.8</v>
      </c>
      <c r="I133" s="45">
        <f t="shared" si="16"/>
        <v>0.95000006958135275</v>
      </c>
      <c r="J133" s="45">
        <f t="shared" si="17"/>
        <v>0.75000034790676318</v>
      </c>
      <c r="K133" s="56">
        <f t="shared" si="18"/>
        <v>0.2500003479070052</v>
      </c>
      <c r="L133" s="56">
        <f t="shared" si="19"/>
        <v>0.49999999999975797</v>
      </c>
      <c r="M133" s="56">
        <f t="shared" si="20"/>
        <v>0.24999965209323691</v>
      </c>
      <c r="N133" s="45">
        <f t="shared" si="24"/>
        <v>9.0477532916405681E-8</v>
      </c>
      <c r="O133" s="260" t="str">
        <f t="shared" si="25"/>
        <v>0.000</v>
      </c>
      <c r="P133" s="45">
        <f t="shared" si="26"/>
        <v>2.3684230764676989E-2</v>
      </c>
    </row>
    <row r="134" spans="2:16" x14ac:dyDescent="0.45">
      <c r="B134">
        <v>127</v>
      </c>
      <c r="C134" s="45">
        <f t="shared" si="21"/>
        <v>0.49999968871490319</v>
      </c>
      <c r="D134" s="261">
        <f t="shared" si="22"/>
        <v>0.05</v>
      </c>
      <c r="E134" s="45">
        <f t="shared" si="15"/>
        <v>-2.6315771365678406E-2</v>
      </c>
      <c r="F134" s="57">
        <f t="shared" si="29"/>
        <v>1</v>
      </c>
      <c r="G134" s="58">
        <f t="shared" si="29"/>
        <v>1</v>
      </c>
      <c r="H134" s="55">
        <f t="shared" si="29"/>
        <v>0.8</v>
      </c>
      <c r="I134" s="45">
        <f t="shared" si="16"/>
        <v>0.95000006225700007</v>
      </c>
      <c r="J134" s="45">
        <f t="shared" si="17"/>
        <v>0.750000311285</v>
      </c>
      <c r="K134" s="56">
        <f t="shared" si="18"/>
        <v>0.25000031128519373</v>
      </c>
      <c r="L134" s="56">
        <f t="shared" si="19"/>
        <v>0.49999999999980621</v>
      </c>
      <c r="M134" s="56">
        <f t="shared" si="20"/>
        <v>0.24999968871500008</v>
      </c>
      <c r="N134" s="45">
        <f t="shared" si="24"/>
        <v>8.095356060404805E-8</v>
      </c>
      <c r="O134" s="260" t="str">
        <f t="shared" si="25"/>
        <v>0.000</v>
      </c>
      <c r="P134" s="45">
        <f t="shared" si="26"/>
        <v>2.3684228634321597E-2</v>
      </c>
    </row>
    <row r="135" spans="2:16" x14ac:dyDescent="0.45">
      <c r="B135">
        <v>128</v>
      </c>
      <c r="C135" s="45">
        <f t="shared" si="21"/>
        <v>0.49999972148176353</v>
      </c>
      <c r="D135" s="261">
        <f t="shared" si="22"/>
        <v>0.05</v>
      </c>
      <c r="E135" s="45">
        <f t="shared" ref="E135:E198" si="30" xml:space="preserve"> (((1-C135)*C135) * ( (C135*(H135 - G135) + (1-C135)*(G135 - F135) )) / I135)</f>
        <v>-2.6315773271785546E-2</v>
      </c>
      <c r="F135" s="57">
        <f t="shared" si="29"/>
        <v>1</v>
      </c>
      <c r="G135" s="58">
        <f t="shared" si="29"/>
        <v>1</v>
      </c>
      <c r="H135" s="55">
        <f t="shared" si="29"/>
        <v>0.8</v>
      </c>
      <c r="I135" s="45">
        <f t="shared" ref="I135:I198" si="31">(((1-C135)^2)*F135) + (2*(1-C135)*(C135)*G135) + ((C135^2)*H135)</f>
        <v>0.95000005570363177</v>
      </c>
      <c r="J135" s="45">
        <f t="shared" ref="J135:J198" si="32">(1-C135)^2 + 2*C135*(1-C135)</f>
        <v>0.75000027851815887</v>
      </c>
      <c r="K135" s="56">
        <f t="shared" ref="K135:K198" si="33">(1-C135)^2</f>
        <v>0.25000027851831402</v>
      </c>
      <c r="L135" s="56">
        <f t="shared" ref="L135:L198" si="34">2*C135*(1-C135)</f>
        <v>0.49999999999984485</v>
      </c>
      <c r="M135" s="56">
        <f t="shared" ref="M135:M198" si="35">C135^2</f>
        <v>0.2499997214818411</v>
      </c>
      <c r="N135" s="45">
        <f t="shared" si="24"/>
        <v>7.2432115921336481E-8</v>
      </c>
      <c r="O135" s="260" t="str">
        <f t="shared" si="25"/>
        <v>0.000</v>
      </c>
      <c r="P135" s="45">
        <f t="shared" si="26"/>
        <v>2.3684226728214457E-2</v>
      </c>
    </row>
    <row r="136" spans="2:16" x14ac:dyDescent="0.45">
      <c r="B136">
        <v>129</v>
      </c>
      <c r="C136" s="45">
        <f t="shared" ref="C136:C199" si="36">(1-D136)*(C135+E135) + D136*$C$3</f>
        <v>0.49999975079947906</v>
      </c>
      <c r="D136" s="261">
        <f t="shared" si="22"/>
        <v>0.05</v>
      </c>
      <c r="E136" s="45">
        <f t="shared" si="30"/>
        <v>-2.631577497724958E-2</v>
      </c>
      <c r="F136" s="57">
        <f t="shared" si="29"/>
        <v>1</v>
      </c>
      <c r="G136" s="58">
        <f t="shared" si="29"/>
        <v>1</v>
      </c>
      <c r="H136" s="55">
        <f t="shared" si="29"/>
        <v>0.8</v>
      </c>
      <c r="I136" s="45">
        <f t="shared" si="31"/>
        <v>0.95000004984009168</v>
      </c>
      <c r="J136" s="45">
        <f t="shared" si="32"/>
        <v>0.75000024920045871</v>
      </c>
      <c r="K136" s="56">
        <f t="shared" si="33"/>
        <v>0.250000249200583</v>
      </c>
      <c r="L136" s="56">
        <f t="shared" si="34"/>
        <v>0.49999999999987577</v>
      </c>
      <c r="M136" s="56">
        <f t="shared" si="35"/>
        <v>0.24999975079954115</v>
      </c>
      <c r="N136" s="45">
        <f t="shared" si="24"/>
        <v>6.4807668987889809E-8</v>
      </c>
      <c r="O136" s="260" t="str">
        <f t="shared" si="25"/>
        <v>0.000</v>
      </c>
      <c r="P136" s="45">
        <f t="shared" si="26"/>
        <v>2.3684225022750423E-2</v>
      </c>
    </row>
    <row r="137" spans="2:16" x14ac:dyDescent="0.45">
      <c r="B137">
        <v>130</v>
      </c>
      <c r="C137" s="45">
        <f t="shared" si="36"/>
        <v>0.49999977703111798</v>
      </c>
      <c r="D137" s="261">
        <f t="shared" ref="D137:D200" si="37">D136</f>
        <v>0.05</v>
      </c>
      <c r="E137" s="45">
        <f t="shared" si="30"/>
        <v>-2.6315776503190873E-2</v>
      </c>
      <c r="F137" s="57">
        <f t="shared" ref="F137:H152" si="38">F136</f>
        <v>1</v>
      </c>
      <c r="G137" s="58">
        <f t="shared" si="38"/>
        <v>1</v>
      </c>
      <c r="H137" s="55">
        <f t="shared" si="38"/>
        <v>0.8</v>
      </c>
      <c r="I137" s="45">
        <f t="shared" si="31"/>
        <v>0.95000004459376641</v>
      </c>
      <c r="J137" s="45">
        <f t="shared" si="32"/>
        <v>0.75000022296883229</v>
      </c>
      <c r="K137" s="56">
        <f t="shared" si="33"/>
        <v>0.25000022296893176</v>
      </c>
      <c r="L137" s="56">
        <f t="shared" si="34"/>
        <v>0.49999999999990058</v>
      </c>
      <c r="M137" s="56">
        <f t="shared" si="35"/>
        <v>0.24999977703116769</v>
      </c>
      <c r="N137" s="45">
        <f t="shared" ref="N137:N200" si="39">ABS((E136-E137)/E137)</f>
        <v>5.7985797731525717E-8</v>
      </c>
      <c r="O137" s="260" t="str">
        <f t="shared" ref="O137:O200" si="40">IF(N137&lt;1/10000,"0.000"," ")</f>
        <v>0.000</v>
      </c>
      <c r="P137" s="45">
        <f t="shared" ref="P137:P200" si="41">D137 + E137</f>
        <v>2.3684223496809129E-2</v>
      </c>
    </row>
    <row r="138" spans="2:16" x14ac:dyDescent="0.45">
      <c r="B138">
        <v>131</v>
      </c>
      <c r="C138" s="45">
        <f t="shared" si="36"/>
        <v>0.4999998005015307</v>
      </c>
      <c r="D138" s="261">
        <f t="shared" si="37"/>
        <v>0.05</v>
      </c>
      <c r="E138" s="45">
        <f t="shared" si="30"/>
        <v>-2.6315777868506609E-2</v>
      </c>
      <c r="F138" s="57">
        <f t="shared" si="38"/>
        <v>1</v>
      </c>
      <c r="G138" s="58">
        <f t="shared" si="38"/>
        <v>1</v>
      </c>
      <c r="H138" s="55">
        <f t="shared" si="38"/>
        <v>0.8</v>
      </c>
      <c r="I138" s="45">
        <f t="shared" si="31"/>
        <v>0.95000003989968596</v>
      </c>
      <c r="J138" s="45">
        <f t="shared" si="32"/>
        <v>0.75000019949842955</v>
      </c>
      <c r="K138" s="56">
        <f t="shared" si="33"/>
        <v>0.2500001994985091</v>
      </c>
      <c r="L138" s="56">
        <f t="shared" si="34"/>
        <v>0.4999999999999204</v>
      </c>
      <c r="M138" s="56">
        <f t="shared" si="35"/>
        <v>0.2499998005015705</v>
      </c>
      <c r="N138" s="45">
        <f t="shared" si="39"/>
        <v>5.1882020827613851E-8</v>
      </c>
      <c r="O138" s="260" t="str">
        <f t="shared" si="40"/>
        <v>0.000</v>
      </c>
      <c r="P138" s="45">
        <f t="shared" si="41"/>
        <v>2.3684222131493394E-2</v>
      </c>
    </row>
    <row r="139" spans="2:16" x14ac:dyDescent="0.45">
      <c r="B139">
        <v>132</v>
      </c>
      <c r="C139" s="45">
        <f t="shared" si="36"/>
        <v>0.4999998215013729</v>
      </c>
      <c r="D139" s="261">
        <f t="shared" si="37"/>
        <v>0.05</v>
      </c>
      <c r="E139" s="45">
        <f t="shared" si="30"/>
        <v>-2.6315779090104772E-2</v>
      </c>
      <c r="F139" s="57">
        <f t="shared" si="38"/>
        <v>1</v>
      </c>
      <c r="G139" s="58">
        <f t="shared" si="38"/>
        <v>1</v>
      </c>
      <c r="H139" s="55">
        <f t="shared" si="38"/>
        <v>0.8</v>
      </c>
      <c r="I139" s="45">
        <f t="shared" si="31"/>
        <v>0.95000003569971903</v>
      </c>
      <c r="J139" s="45">
        <f t="shared" si="32"/>
        <v>0.75000017849859524</v>
      </c>
      <c r="K139" s="56">
        <f t="shared" si="33"/>
        <v>0.25000017849865896</v>
      </c>
      <c r="L139" s="56">
        <f t="shared" si="34"/>
        <v>0.49999999999993627</v>
      </c>
      <c r="M139" s="56">
        <f t="shared" si="35"/>
        <v>0.24999982150140476</v>
      </c>
      <c r="N139" s="45">
        <f t="shared" si="39"/>
        <v>4.6420748506858224E-8</v>
      </c>
      <c r="O139" s="260" t="str">
        <f t="shared" si="40"/>
        <v>0.000</v>
      </c>
      <c r="P139" s="45">
        <f t="shared" si="41"/>
        <v>2.3684220909895231E-2</v>
      </c>
    </row>
    <row r="140" spans="2:16" x14ac:dyDescent="0.45">
      <c r="B140">
        <v>133</v>
      </c>
      <c r="C140" s="45">
        <f t="shared" si="36"/>
        <v>0.49999984029070466</v>
      </c>
      <c r="D140" s="261">
        <f t="shared" si="37"/>
        <v>0.05</v>
      </c>
      <c r="E140" s="45">
        <f t="shared" si="30"/>
        <v>-2.6315780183113546E-2</v>
      </c>
      <c r="F140" s="57">
        <f t="shared" si="38"/>
        <v>1</v>
      </c>
      <c r="G140" s="58">
        <f t="shared" si="38"/>
        <v>1</v>
      </c>
      <c r="H140" s="55">
        <f t="shared" si="38"/>
        <v>0.8</v>
      </c>
      <c r="I140" s="45">
        <f t="shared" si="31"/>
        <v>0.95000003194185401</v>
      </c>
      <c r="J140" s="45">
        <f t="shared" si="32"/>
        <v>0.75000015970926981</v>
      </c>
      <c r="K140" s="56">
        <f t="shared" si="33"/>
        <v>0.25000015970932082</v>
      </c>
      <c r="L140" s="56">
        <f t="shared" si="34"/>
        <v>0.49999999999994899</v>
      </c>
      <c r="M140" s="56">
        <f t="shared" si="35"/>
        <v>0.24999984029073016</v>
      </c>
      <c r="N140" s="45">
        <f t="shared" si="39"/>
        <v>4.15343480665044E-8</v>
      </c>
      <c r="O140" s="260" t="str">
        <f t="shared" si="40"/>
        <v>0.000</v>
      </c>
      <c r="P140" s="45">
        <f t="shared" si="41"/>
        <v>2.3684219816886457E-2</v>
      </c>
    </row>
    <row r="141" spans="2:16" x14ac:dyDescent="0.45">
      <c r="B141">
        <v>134</v>
      </c>
      <c r="C141" s="45">
        <f t="shared" si="36"/>
        <v>0.49999985710221151</v>
      </c>
      <c r="D141" s="261">
        <f t="shared" si="37"/>
        <v>0.05</v>
      </c>
      <c r="E141" s="45">
        <f t="shared" si="30"/>
        <v>-2.6315781161068686E-2</v>
      </c>
      <c r="F141" s="57">
        <f t="shared" si="38"/>
        <v>1</v>
      </c>
      <c r="G141" s="58">
        <f t="shared" si="38"/>
        <v>1</v>
      </c>
      <c r="H141" s="55">
        <f t="shared" si="38"/>
        <v>0.8</v>
      </c>
      <c r="I141" s="45">
        <f t="shared" si="31"/>
        <v>0.95000002857955357</v>
      </c>
      <c r="J141" s="45">
        <f t="shared" si="32"/>
        <v>0.75000014289776806</v>
      </c>
      <c r="K141" s="56">
        <f t="shared" si="33"/>
        <v>0.25000014289780892</v>
      </c>
      <c r="L141" s="56">
        <f t="shared" si="34"/>
        <v>0.49999999999995914</v>
      </c>
      <c r="M141" s="56">
        <f t="shared" si="35"/>
        <v>0.24999985710223194</v>
      </c>
      <c r="N141" s="45">
        <f t="shared" si="39"/>
        <v>3.7162307077040228E-8</v>
      </c>
      <c r="O141" s="260" t="str">
        <f t="shared" si="40"/>
        <v>0.000</v>
      </c>
      <c r="P141" s="45">
        <f t="shared" si="41"/>
        <v>2.3684218838931317E-2</v>
      </c>
    </row>
    <row r="142" spans="2:16" x14ac:dyDescent="0.45">
      <c r="B142">
        <v>135</v>
      </c>
      <c r="C142" s="45">
        <f t="shared" si="36"/>
        <v>0.49999987214408564</v>
      </c>
      <c r="D142" s="261">
        <f t="shared" si="37"/>
        <v>0.05</v>
      </c>
      <c r="E142" s="45">
        <f t="shared" si="30"/>
        <v>-2.631578203608111E-2</v>
      </c>
      <c r="F142" s="57">
        <f t="shared" si="38"/>
        <v>1</v>
      </c>
      <c r="G142" s="58">
        <f t="shared" si="38"/>
        <v>1</v>
      </c>
      <c r="H142" s="55">
        <f t="shared" si="38"/>
        <v>0.8</v>
      </c>
      <c r="I142" s="45">
        <f t="shared" si="31"/>
        <v>0.95000002557117946</v>
      </c>
      <c r="J142" s="45">
        <f t="shared" si="32"/>
        <v>0.75000012785589787</v>
      </c>
      <c r="K142" s="56">
        <f t="shared" si="33"/>
        <v>0.25000012785593062</v>
      </c>
      <c r="L142" s="56">
        <f t="shared" si="34"/>
        <v>0.49999999999996725</v>
      </c>
      <c r="M142" s="56">
        <f t="shared" si="35"/>
        <v>0.24999987214410199</v>
      </c>
      <c r="N142" s="45">
        <f t="shared" si="39"/>
        <v>3.3250481495448597E-8</v>
      </c>
      <c r="O142" s="260" t="str">
        <f t="shared" si="40"/>
        <v>0.000</v>
      </c>
      <c r="P142" s="45">
        <f t="shared" si="41"/>
        <v>2.3684217963918893E-2</v>
      </c>
    </row>
    <row r="143" spans="2:16" x14ac:dyDescent="0.45">
      <c r="B143">
        <v>136</v>
      </c>
      <c r="C143" s="45">
        <f t="shared" si="36"/>
        <v>0.49999988560260428</v>
      </c>
      <c r="D143" s="261">
        <f t="shared" si="37"/>
        <v>0.05</v>
      </c>
      <c r="E143" s="45">
        <f t="shared" si="30"/>
        <v>-2.6315782818986909E-2</v>
      </c>
      <c r="F143" s="57">
        <f t="shared" si="38"/>
        <v>1</v>
      </c>
      <c r="G143" s="58">
        <f t="shared" si="38"/>
        <v>1</v>
      </c>
      <c r="H143" s="55">
        <f t="shared" si="38"/>
        <v>0.8</v>
      </c>
      <c r="I143" s="45">
        <f t="shared" si="31"/>
        <v>0.9500000228794766</v>
      </c>
      <c r="J143" s="45">
        <f t="shared" si="32"/>
        <v>0.75000011439738268</v>
      </c>
      <c r="K143" s="56">
        <f t="shared" si="33"/>
        <v>0.25000011439740888</v>
      </c>
      <c r="L143" s="56">
        <f t="shared" si="34"/>
        <v>0.49999999999997385</v>
      </c>
      <c r="M143" s="56">
        <f t="shared" si="35"/>
        <v>0.24999988560261738</v>
      </c>
      <c r="N143" s="45">
        <f t="shared" si="39"/>
        <v>2.9750427893532692E-8</v>
      </c>
      <c r="O143" s="260" t="str">
        <f t="shared" si="40"/>
        <v>0.000</v>
      </c>
      <c r="P143" s="45">
        <f t="shared" si="41"/>
        <v>2.3684217181013094E-2</v>
      </c>
    </row>
    <row r="144" spans="2:16" x14ac:dyDescent="0.45">
      <c r="B144">
        <v>137</v>
      </c>
      <c r="C144" s="45">
        <f t="shared" si="36"/>
        <v>0.49999989764443648</v>
      </c>
      <c r="D144" s="261">
        <f t="shared" si="37"/>
        <v>0.05</v>
      </c>
      <c r="E144" s="45">
        <f t="shared" si="30"/>
        <v>-2.631578351948153E-2</v>
      </c>
      <c r="F144" s="57">
        <f t="shared" si="38"/>
        <v>1</v>
      </c>
      <c r="G144" s="58">
        <f t="shared" si="38"/>
        <v>1</v>
      </c>
      <c r="H144" s="55">
        <f t="shared" si="38"/>
        <v>0.8</v>
      </c>
      <c r="I144" s="45">
        <f t="shared" si="31"/>
        <v>0.95000002047111076</v>
      </c>
      <c r="J144" s="45">
        <f t="shared" si="32"/>
        <v>0.75000010235555314</v>
      </c>
      <c r="K144" s="56">
        <f t="shared" si="33"/>
        <v>0.25000010235557407</v>
      </c>
      <c r="L144" s="56">
        <f t="shared" si="34"/>
        <v>0.49999999999997913</v>
      </c>
      <c r="M144" s="56">
        <f t="shared" si="35"/>
        <v>0.24999989764444694</v>
      </c>
      <c r="N144" s="45">
        <f t="shared" si="39"/>
        <v>2.6618801607172054E-8</v>
      </c>
      <c r="O144" s="260" t="str">
        <f t="shared" si="40"/>
        <v>0.000</v>
      </c>
      <c r="P144" s="45">
        <f t="shared" si="41"/>
        <v>2.3684216480518473E-2</v>
      </c>
    </row>
    <row r="145" spans="2:16" x14ac:dyDescent="0.45">
      <c r="B145">
        <v>138</v>
      </c>
      <c r="C145" s="45">
        <f t="shared" si="36"/>
        <v>0.49999990841870717</v>
      </c>
      <c r="D145" s="261">
        <f t="shared" si="37"/>
        <v>0.05</v>
      </c>
      <c r="E145" s="45">
        <f t="shared" si="30"/>
        <v>-2.6315784146239845E-2</v>
      </c>
      <c r="F145" s="57">
        <f t="shared" si="38"/>
        <v>1</v>
      </c>
      <c r="G145" s="58">
        <f t="shared" si="38"/>
        <v>1</v>
      </c>
      <c r="H145" s="55">
        <f t="shared" si="38"/>
        <v>0.8</v>
      </c>
      <c r="I145" s="45">
        <f t="shared" si="31"/>
        <v>0.9500000183162568</v>
      </c>
      <c r="J145" s="45">
        <f t="shared" si="32"/>
        <v>0.75000009158128433</v>
      </c>
      <c r="K145" s="56">
        <f t="shared" si="33"/>
        <v>0.25000009158130115</v>
      </c>
      <c r="L145" s="56">
        <f t="shared" si="34"/>
        <v>0.49999999999998318</v>
      </c>
      <c r="M145" s="56">
        <f t="shared" si="35"/>
        <v>0.24999990841871556</v>
      </c>
      <c r="N145" s="45">
        <f t="shared" si="39"/>
        <v>2.3816820806224488E-8</v>
      </c>
      <c r="O145" s="260" t="str">
        <f t="shared" si="40"/>
        <v>0.000</v>
      </c>
      <c r="P145" s="45">
        <f t="shared" si="41"/>
        <v>2.3684215853760158E-2</v>
      </c>
    </row>
    <row r="146" spans="2:16" x14ac:dyDescent="0.45">
      <c r="B146">
        <v>139</v>
      </c>
      <c r="C146" s="45">
        <f t="shared" si="36"/>
        <v>0.49999991805884392</v>
      </c>
      <c r="D146" s="261">
        <f t="shared" si="37"/>
        <v>0.05</v>
      </c>
      <c r="E146" s="45">
        <f t="shared" si="30"/>
        <v>-2.6315784707023563E-2</v>
      </c>
      <c r="F146" s="57">
        <f t="shared" si="38"/>
        <v>1</v>
      </c>
      <c r="G146" s="58">
        <f t="shared" si="38"/>
        <v>1</v>
      </c>
      <c r="H146" s="55">
        <f t="shared" si="38"/>
        <v>0.8</v>
      </c>
      <c r="I146" s="45">
        <f t="shared" si="31"/>
        <v>0.95000001638822995</v>
      </c>
      <c r="J146" s="45">
        <f t="shared" si="32"/>
        <v>0.75000008194114942</v>
      </c>
      <c r="K146" s="56">
        <f t="shared" si="33"/>
        <v>0.2500000819411628</v>
      </c>
      <c r="L146" s="56">
        <f t="shared" si="34"/>
        <v>0.49999999999998657</v>
      </c>
      <c r="M146" s="56">
        <f t="shared" si="35"/>
        <v>0.24999991805885063</v>
      </c>
      <c r="N146" s="45">
        <f t="shared" si="39"/>
        <v>2.1309785146689945E-8</v>
      </c>
      <c r="O146" s="260" t="str">
        <f t="shared" si="40"/>
        <v>0.000</v>
      </c>
      <c r="P146" s="45">
        <f t="shared" si="41"/>
        <v>2.368421529297644E-2</v>
      </c>
    </row>
    <row r="147" spans="2:16" x14ac:dyDescent="0.45">
      <c r="B147">
        <v>140</v>
      </c>
      <c r="C147" s="45">
        <f t="shared" si="36"/>
        <v>0.49999992668422932</v>
      </c>
      <c r="D147" s="261">
        <f t="shared" si="37"/>
        <v>0.05</v>
      </c>
      <c r="E147" s="45">
        <f t="shared" si="30"/>
        <v>-2.631578520877741E-2</v>
      </c>
      <c r="F147" s="57">
        <f t="shared" si="38"/>
        <v>1</v>
      </c>
      <c r="G147" s="58">
        <f t="shared" si="38"/>
        <v>1</v>
      </c>
      <c r="H147" s="55">
        <f t="shared" si="38"/>
        <v>0.8</v>
      </c>
      <c r="I147" s="45">
        <f t="shared" si="31"/>
        <v>0.95000001466315298</v>
      </c>
      <c r="J147" s="45">
        <f t="shared" si="32"/>
        <v>0.75000007331576524</v>
      </c>
      <c r="K147" s="56">
        <f t="shared" si="33"/>
        <v>0.25000007331577606</v>
      </c>
      <c r="L147" s="56">
        <f t="shared" si="34"/>
        <v>0.49999999999998923</v>
      </c>
      <c r="M147" s="56">
        <f t="shared" si="35"/>
        <v>0.24999992668423471</v>
      </c>
      <c r="N147" s="45">
        <f t="shared" si="39"/>
        <v>1.9066649268631445E-8</v>
      </c>
      <c r="O147" s="260" t="str">
        <f t="shared" si="40"/>
        <v>0.000</v>
      </c>
      <c r="P147" s="45">
        <f t="shared" si="41"/>
        <v>2.3684214791222593E-2</v>
      </c>
    </row>
    <row r="148" spans="2:16" x14ac:dyDescent="0.45">
      <c r="B148">
        <v>141</v>
      </c>
      <c r="C148" s="45">
        <f t="shared" si="36"/>
        <v>0.49999993440167928</v>
      </c>
      <c r="D148" s="261">
        <f t="shared" si="37"/>
        <v>0.05</v>
      </c>
      <c r="E148" s="45">
        <f t="shared" si="30"/>
        <v>-2.6315785657715033E-2</v>
      </c>
      <c r="F148" s="57">
        <f t="shared" si="38"/>
        <v>1</v>
      </c>
      <c r="G148" s="58">
        <f t="shared" si="38"/>
        <v>1</v>
      </c>
      <c r="H148" s="55">
        <f t="shared" si="38"/>
        <v>0.8</v>
      </c>
      <c r="I148" s="45">
        <f t="shared" si="31"/>
        <v>0.95000001311966342</v>
      </c>
      <c r="J148" s="45">
        <f t="shared" si="32"/>
        <v>0.75000006559831656</v>
      </c>
      <c r="K148" s="56">
        <f t="shared" si="33"/>
        <v>0.25000006559832511</v>
      </c>
      <c r="L148" s="56">
        <f t="shared" si="34"/>
        <v>0.49999999999999145</v>
      </c>
      <c r="M148" s="56">
        <f t="shared" si="35"/>
        <v>0.24999993440168358</v>
      </c>
      <c r="N148" s="45">
        <f t="shared" si="39"/>
        <v>1.7059632154889666E-8</v>
      </c>
      <c r="O148" s="260" t="str">
        <f t="shared" si="40"/>
        <v>0.000</v>
      </c>
      <c r="P148" s="45">
        <f t="shared" si="41"/>
        <v>2.368421434228497E-2</v>
      </c>
    </row>
    <row r="149" spans="2:16" x14ac:dyDescent="0.45">
      <c r="B149">
        <v>142</v>
      </c>
      <c r="C149" s="45">
        <f t="shared" si="36"/>
        <v>0.499999941306766</v>
      </c>
      <c r="D149" s="261">
        <f t="shared" si="37"/>
        <v>0.05</v>
      </c>
      <c r="E149" s="45">
        <f t="shared" si="30"/>
        <v>-2.6315786059396055E-2</v>
      </c>
      <c r="F149" s="57">
        <f t="shared" si="38"/>
        <v>1</v>
      </c>
      <c r="G149" s="58">
        <f t="shared" si="38"/>
        <v>1</v>
      </c>
      <c r="H149" s="55">
        <f t="shared" si="38"/>
        <v>0.8</v>
      </c>
      <c r="I149" s="45">
        <f t="shared" si="31"/>
        <v>0.95000001173864623</v>
      </c>
      <c r="J149" s="45">
        <f t="shared" si="32"/>
        <v>0.75000005869323072</v>
      </c>
      <c r="K149" s="56">
        <f t="shared" si="33"/>
        <v>0.25000005869323749</v>
      </c>
      <c r="L149" s="56">
        <f t="shared" si="34"/>
        <v>0.49999999999999317</v>
      </c>
      <c r="M149" s="56">
        <f t="shared" si="35"/>
        <v>0.24999994130676945</v>
      </c>
      <c r="N149" s="45">
        <f t="shared" si="39"/>
        <v>1.5263880807934792E-8</v>
      </c>
      <c r="O149" s="260" t="str">
        <f t="shared" si="40"/>
        <v>0.000</v>
      </c>
      <c r="P149" s="45">
        <f t="shared" si="41"/>
        <v>2.3684213940603948E-2</v>
      </c>
    </row>
    <row r="150" spans="2:16" x14ac:dyDescent="0.45">
      <c r="B150">
        <v>143</v>
      </c>
      <c r="C150" s="45">
        <f t="shared" si="36"/>
        <v>0.49999994748500143</v>
      </c>
      <c r="D150" s="261">
        <f t="shared" si="37"/>
        <v>0.05</v>
      </c>
      <c r="E150" s="45">
        <f t="shared" si="30"/>
        <v>-2.6315786418794847E-2</v>
      </c>
      <c r="F150" s="57">
        <f t="shared" si="38"/>
        <v>1</v>
      </c>
      <c r="G150" s="58">
        <f t="shared" si="38"/>
        <v>1</v>
      </c>
      <c r="H150" s="55">
        <f t="shared" si="38"/>
        <v>0.8</v>
      </c>
      <c r="I150" s="45">
        <f t="shared" si="31"/>
        <v>0.95000001050299931</v>
      </c>
      <c r="J150" s="45">
        <f t="shared" si="32"/>
        <v>0.75000005251499591</v>
      </c>
      <c r="K150" s="56">
        <f t="shared" si="33"/>
        <v>0.25000005251500135</v>
      </c>
      <c r="L150" s="56">
        <f t="shared" si="34"/>
        <v>0.4999999999999945</v>
      </c>
      <c r="M150" s="56">
        <f t="shared" si="35"/>
        <v>0.24999994748500418</v>
      </c>
      <c r="N150" s="45">
        <f t="shared" si="39"/>
        <v>1.3657155680527587E-8</v>
      </c>
      <c r="O150" s="260" t="str">
        <f t="shared" si="40"/>
        <v>0.000</v>
      </c>
      <c r="P150" s="45">
        <f t="shared" si="41"/>
        <v>2.3684213581205156E-2</v>
      </c>
    </row>
    <row r="151" spans="2:16" x14ac:dyDescent="0.45">
      <c r="B151">
        <v>144</v>
      </c>
      <c r="C151" s="45">
        <f t="shared" si="36"/>
        <v>0.49999995301289624</v>
      </c>
      <c r="D151" s="261">
        <f t="shared" si="37"/>
        <v>0.05</v>
      </c>
      <c r="E151" s="45">
        <f t="shared" si="30"/>
        <v>-2.6315786740362182E-2</v>
      </c>
      <c r="F151" s="57">
        <f t="shared" si="38"/>
        <v>1</v>
      </c>
      <c r="G151" s="58">
        <f t="shared" si="38"/>
        <v>1</v>
      </c>
      <c r="H151" s="55">
        <f t="shared" si="38"/>
        <v>0.8</v>
      </c>
      <c r="I151" s="45">
        <f t="shared" si="31"/>
        <v>0.95000000939742035</v>
      </c>
      <c r="J151" s="45">
        <f t="shared" si="32"/>
        <v>0.75000004698710154</v>
      </c>
      <c r="K151" s="56">
        <f t="shared" si="33"/>
        <v>0.25000004698710598</v>
      </c>
      <c r="L151" s="56">
        <f t="shared" si="34"/>
        <v>0.49999999999999556</v>
      </c>
      <c r="M151" s="56">
        <f t="shared" si="35"/>
        <v>0.24999995301289846</v>
      </c>
      <c r="N151" s="45">
        <f t="shared" si="39"/>
        <v>1.2219560009067403E-8</v>
      </c>
      <c r="O151" s="260" t="str">
        <f t="shared" si="40"/>
        <v>0.000</v>
      </c>
      <c r="P151" s="45">
        <f t="shared" si="41"/>
        <v>2.3684213259637821E-2</v>
      </c>
    </row>
    <row r="152" spans="2:16" x14ac:dyDescent="0.45">
      <c r="B152">
        <v>145</v>
      </c>
      <c r="C152" s="45">
        <f t="shared" si="36"/>
        <v>0.49999995795890734</v>
      </c>
      <c r="D152" s="261">
        <f t="shared" si="37"/>
        <v>0.05</v>
      </c>
      <c r="E152" s="45">
        <f t="shared" si="30"/>
        <v>-2.631578702808032E-2</v>
      </c>
      <c r="F152" s="57">
        <f t="shared" si="38"/>
        <v>1</v>
      </c>
      <c r="G152" s="58">
        <f t="shared" si="38"/>
        <v>1</v>
      </c>
      <c r="H152" s="55">
        <f t="shared" si="38"/>
        <v>0.8</v>
      </c>
      <c r="I152" s="45">
        <f t="shared" si="31"/>
        <v>0.95000000840821808</v>
      </c>
      <c r="J152" s="45">
        <f t="shared" si="32"/>
        <v>0.75000004204109083</v>
      </c>
      <c r="K152" s="56">
        <f t="shared" si="33"/>
        <v>0.25000004204109438</v>
      </c>
      <c r="L152" s="56">
        <f t="shared" si="34"/>
        <v>0.49999999999999639</v>
      </c>
      <c r="M152" s="56">
        <f t="shared" si="35"/>
        <v>0.24999995795890911</v>
      </c>
      <c r="N152" s="45">
        <f t="shared" si="39"/>
        <v>1.0933290241419527E-8</v>
      </c>
      <c r="O152" s="260" t="str">
        <f t="shared" si="40"/>
        <v>0.000</v>
      </c>
      <c r="P152" s="45">
        <f t="shared" si="41"/>
        <v>2.3684212971919683E-2</v>
      </c>
    </row>
    <row r="153" spans="2:16" x14ac:dyDescent="0.45">
      <c r="B153">
        <v>146</v>
      </c>
      <c r="C153" s="45">
        <f t="shared" si="36"/>
        <v>0.49999996238428568</v>
      </c>
      <c r="D153" s="261">
        <f t="shared" si="37"/>
        <v>0.05</v>
      </c>
      <c r="E153" s="45">
        <f t="shared" si="30"/>
        <v>-2.6315787285512336E-2</v>
      </c>
      <c r="F153" s="57">
        <f t="shared" ref="F153:H168" si="42">F152</f>
        <v>1</v>
      </c>
      <c r="G153" s="58">
        <f t="shared" si="42"/>
        <v>1</v>
      </c>
      <c r="H153" s="55">
        <f t="shared" si="42"/>
        <v>0.8</v>
      </c>
      <c r="I153" s="45">
        <f t="shared" si="31"/>
        <v>0.95000000752314251</v>
      </c>
      <c r="J153" s="45">
        <f t="shared" si="32"/>
        <v>0.75000003761571288</v>
      </c>
      <c r="K153" s="56">
        <f t="shared" si="33"/>
        <v>0.25000003761571571</v>
      </c>
      <c r="L153" s="56">
        <f t="shared" si="34"/>
        <v>0.49999999999999717</v>
      </c>
      <c r="M153" s="56">
        <f t="shared" si="35"/>
        <v>0.24999996238428709</v>
      </c>
      <c r="N153" s="45">
        <f t="shared" si="39"/>
        <v>9.782417447098938E-9</v>
      </c>
      <c r="O153" s="260" t="str">
        <f t="shared" si="40"/>
        <v>0.000</v>
      </c>
      <c r="P153" s="45">
        <f t="shared" si="41"/>
        <v>2.3684212714487667E-2</v>
      </c>
    </row>
    <row r="154" spans="2:16" x14ac:dyDescent="0.45">
      <c r="B154">
        <v>147</v>
      </c>
      <c r="C154" s="45">
        <f t="shared" si="36"/>
        <v>0.49999996634383465</v>
      </c>
      <c r="D154" s="261">
        <f t="shared" si="37"/>
        <v>0.05</v>
      </c>
      <c r="E154" s="45">
        <f t="shared" si="30"/>
        <v>-2.6315787515846231E-2</v>
      </c>
      <c r="F154" s="57">
        <f t="shared" si="42"/>
        <v>1</v>
      </c>
      <c r="G154" s="58">
        <f t="shared" si="42"/>
        <v>1</v>
      </c>
      <c r="H154" s="55">
        <f t="shared" si="42"/>
        <v>0.8</v>
      </c>
      <c r="I154" s="45">
        <f t="shared" si="31"/>
        <v>0.95000000673123297</v>
      </c>
      <c r="J154" s="45">
        <f t="shared" si="32"/>
        <v>0.7500000336561643</v>
      </c>
      <c r="K154" s="56">
        <f t="shared" si="33"/>
        <v>0.25000003365616652</v>
      </c>
      <c r="L154" s="56">
        <f t="shared" si="34"/>
        <v>0.49999999999999778</v>
      </c>
      <c r="M154" s="56">
        <f t="shared" si="35"/>
        <v>0.24999996634383578</v>
      </c>
      <c r="N154" s="45">
        <f t="shared" si="39"/>
        <v>8.752688635296039E-9</v>
      </c>
      <c r="O154" s="260" t="str">
        <f t="shared" si="40"/>
        <v>0.000</v>
      </c>
      <c r="P154" s="45">
        <f t="shared" si="41"/>
        <v>2.3684212484153772E-2</v>
      </c>
    </row>
    <row r="155" spans="2:16" x14ac:dyDescent="0.45">
      <c r="B155">
        <v>148</v>
      </c>
      <c r="C155" s="45">
        <f t="shared" si="36"/>
        <v>0.49999996988658896</v>
      </c>
      <c r="D155" s="261">
        <f t="shared" si="37"/>
        <v>0.05</v>
      </c>
      <c r="E155" s="45">
        <f t="shared" si="30"/>
        <v>-2.631578772193445E-2</v>
      </c>
      <c r="F155" s="57">
        <f t="shared" si="42"/>
        <v>1</v>
      </c>
      <c r="G155" s="58">
        <f t="shared" si="42"/>
        <v>1</v>
      </c>
      <c r="H155" s="55">
        <f t="shared" si="42"/>
        <v>0.8</v>
      </c>
      <c r="I155" s="45">
        <f t="shared" si="31"/>
        <v>0.95000000602268209</v>
      </c>
      <c r="J155" s="45">
        <f t="shared" si="32"/>
        <v>0.75000003011341021</v>
      </c>
      <c r="K155" s="56">
        <f t="shared" si="33"/>
        <v>0.25000003011341199</v>
      </c>
      <c r="L155" s="56">
        <f t="shared" si="34"/>
        <v>0.49999999999999822</v>
      </c>
      <c r="M155" s="56">
        <f t="shared" si="35"/>
        <v>0.24999996988658987</v>
      </c>
      <c r="N155" s="45">
        <f t="shared" si="39"/>
        <v>7.8313528587563718E-9</v>
      </c>
      <c r="O155" s="260" t="str">
        <f t="shared" si="40"/>
        <v>0.000</v>
      </c>
      <c r="P155" s="45">
        <f t="shared" si="41"/>
        <v>2.3684212278065553E-2</v>
      </c>
    </row>
    <row r="156" spans="2:16" x14ac:dyDescent="0.45">
      <c r="B156">
        <v>149</v>
      </c>
      <c r="C156" s="45">
        <f t="shared" si="36"/>
        <v>0.49999997305642174</v>
      </c>
      <c r="D156" s="261">
        <f t="shared" si="37"/>
        <v>0.05</v>
      </c>
      <c r="E156" s="45">
        <f t="shared" si="30"/>
        <v>-2.6315787906329172E-2</v>
      </c>
      <c r="F156" s="57">
        <f t="shared" si="42"/>
        <v>1</v>
      </c>
      <c r="G156" s="58">
        <f t="shared" si="42"/>
        <v>1</v>
      </c>
      <c r="H156" s="55">
        <f t="shared" si="42"/>
        <v>0.8</v>
      </c>
      <c r="I156" s="45">
        <f t="shared" si="31"/>
        <v>0.95000000538871554</v>
      </c>
      <c r="J156" s="45">
        <f t="shared" si="32"/>
        <v>0.75000002694357759</v>
      </c>
      <c r="K156" s="56">
        <f t="shared" si="33"/>
        <v>0.25000002694357898</v>
      </c>
      <c r="L156" s="56">
        <f t="shared" si="34"/>
        <v>0.49999999999999856</v>
      </c>
      <c r="M156" s="56">
        <f t="shared" si="35"/>
        <v>0.24999997305642246</v>
      </c>
      <c r="N156" s="45">
        <f t="shared" si="39"/>
        <v>7.0069998424631813E-9</v>
      </c>
      <c r="O156" s="260" t="str">
        <f t="shared" si="40"/>
        <v>0.000</v>
      </c>
      <c r="P156" s="45">
        <f t="shared" si="41"/>
        <v>2.3684212093670831E-2</v>
      </c>
    </row>
    <row r="157" spans="2:16" x14ac:dyDescent="0.45">
      <c r="B157">
        <v>150</v>
      </c>
      <c r="C157" s="45">
        <f t="shared" si="36"/>
        <v>0.49999997589258793</v>
      </c>
      <c r="D157" s="261">
        <f t="shared" si="37"/>
        <v>0.05</v>
      </c>
      <c r="E157" s="45">
        <f t="shared" si="30"/>
        <v>-2.6315788071313923E-2</v>
      </c>
      <c r="F157" s="57">
        <f t="shared" si="42"/>
        <v>1</v>
      </c>
      <c r="G157" s="58">
        <f t="shared" si="42"/>
        <v>1</v>
      </c>
      <c r="H157" s="55">
        <f t="shared" si="42"/>
        <v>0.8</v>
      </c>
      <c r="I157" s="45">
        <f t="shared" si="31"/>
        <v>0.95000000482148228</v>
      </c>
      <c r="J157" s="45">
        <f t="shared" si="32"/>
        <v>0.7500000241074114</v>
      </c>
      <c r="K157" s="56">
        <f t="shared" si="33"/>
        <v>0.25000002410741262</v>
      </c>
      <c r="L157" s="56">
        <f t="shared" si="34"/>
        <v>0.49999999999999883</v>
      </c>
      <c r="M157" s="56">
        <f t="shared" si="35"/>
        <v>0.24999997589258852</v>
      </c>
      <c r="N157" s="45">
        <f t="shared" si="39"/>
        <v>6.2694208931886275E-9</v>
      </c>
      <c r="O157" s="260" t="str">
        <f t="shared" si="40"/>
        <v>0.000</v>
      </c>
      <c r="P157" s="45">
        <f t="shared" si="41"/>
        <v>2.368421192868608E-2</v>
      </c>
    </row>
    <row r="158" spans="2:16" x14ac:dyDescent="0.45">
      <c r="B158">
        <v>151</v>
      </c>
      <c r="C158" s="45">
        <f t="shared" si="36"/>
        <v>0.49999997843021027</v>
      </c>
      <c r="D158" s="261">
        <f t="shared" si="37"/>
        <v>0.05</v>
      </c>
      <c r="E158" s="45">
        <f t="shared" si="30"/>
        <v>-2.6315788218931851E-2</v>
      </c>
      <c r="F158" s="57">
        <f t="shared" si="42"/>
        <v>1</v>
      </c>
      <c r="G158" s="58">
        <f t="shared" si="42"/>
        <v>1</v>
      </c>
      <c r="H158" s="55">
        <f t="shared" si="42"/>
        <v>0.8</v>
      </c>
      <c r="I158" s="45">
        <f t="shared" si="31"/>
        <v>0.95000000431395792</v>
      </c>
      <c r="J158" s="45">
        <f t="shared" si="32"/>
        <v>0.75000002156978929</v>
      </c>
      <c r="K158" s="56">
        <f t="shared" si="33"/>
        <v>0.25000002156979018</v>
      </c>
      <c r="L158" s="56">
        <f t="shared" si="34"/>
        <v>0.49999999999999906</v>
      </c>
      <c r="M158" s="56">
        <f t="shared" si="35"/>
        <v>0.24999997843021074</v>
      </c>
      <c r="N158" s="45">
        <f t="shared" si="39"/>
        <v>5.6094815427782968E-9</v>
      </c>
      <c r="O158" s="260" t="str">
        <f t="shared" si="40"/>
        <v>0.000</v>
      </c>
      <c r="P158" s="45">
        <f t="shared" si="41"/>
        <v>2.3684211781068151E-2</v>
      </c>
    </row>
    <row r="159" spans="2:16" x14ac:dyDescent="0.45">
      <c r="B159">
        <v>152</v>
      </c>
      <c r="C159" s="45">
        <f t="shared" si="36"/>
        <v>0.49999998070071444</v>
      </c>
      <c r="D159" s="261">
        <f t="shared" si="37"/>
        <v>0.05</v>
      </c>
      <c r="E159" s="45">
        <f t="shared" si="30"/>
        <v>-2.6315788351011053E-2</v>
      </c>
      <c r="F159" s="57">
        <f t="shared" si="42"/>
        <v>1</v>
      </c>
      <c r="G159" s="58">
        <f t="shared" si="42"/>
        <v>1</v>
      </c>
      <c r="H159" s="55">
        <f t="shared" si="42"/>
        <v>0.8</v>
      </c>
      <c r="I159" s="45">
        <f t="shared" si="31"/>
        <v>0.95000000385985695</v>
      </c>
      <c r="J159" s="45">
        <f t="shared" si="32"/>
        <v>0.75000001929928506</v>
      </c>
      <c r="K159" s="56">
        <f t="shared" si="33"/>
        <v>0.25000001929928589</v>
      </c>
      <c r="L159" s="56">
        <f t="shared" si="34"/>
        <v>0.49999999999999922</v>
      </c>
      <c r="M159" s="56">
        <f t="shared" si="35"/>
        <v>0.2499999807007148</v>
      </c>
      <c r="N159" s="45">
        <f t="shared" si="39"/>
        <v>5.0190098803261659E-9</v>
      </c>
      <c r="O159" s="260" t="str">
        <f t="shared" si="40"/>
        <v>0.000</v>
      </c>
      <c r="P159" s="45">
        <f t="shared" si="41"/>
        <v>2.368421164898895E-2</v>
      </c>
    </row>
    <row r="160" spans="2:16" x14ac:dyDescent="0.45">
      <c r="B160">
        <v>153</v>
      </c>
      <c r="C160" s="45">
        <f t="shared" si="36"/>
        <v>0.49999998273221818</v>
      </c>
      <c r="D160" s="261">
        <f t="shared" si="37"/>
        <v>0.05</v>
      </c>
      <c r="E160" s="45">
        <f t="shared" si="30"/>
        <v>-2.6315788469187175E-2</v>
      </c>
      <c r="F160" s="57">
        <f t="shared" si="42"/>
        <v>1</v>
      </c>
      <c r="G160" s="58">
        <f t="shared" si="42"/>
        <v>1</v>
      </c>
      <c r="H160" s="55">
        <f t="shared" si="42"/>
        <v>0.8</v>
      </c>
      <c r="I160" s="45">
        <f t="shared" si="31"/>
        <v>0.95000000345355651</v>
      </c>
      <c r="J160" s="45">
        <f t="shared" si="32"/>
        <v>0.75000001726778165</v>
      </c>
      <c r="K160" s="56">
        <f t="shared" si="33"/>
        <v>0.25000001726778215</v>
      </c>
      <c r="L160" s="56">
        <f t="shared" si="34"/>
        <v>0.49999999999999944</v>
      </c>
      <c r="M160" s="56">
        <f t="shared" si="35"/>
        <v>0.24999998273221849</v>
      </c>
      <c r="N160" s="45">
        <f t="shared" si="39"/>
        <v>4.4906927947294243E-9</v>
      </c>
      <c r="O160" s="260" t="str">
        <f t="shared" si="40"/>
        <v>0.000</v>
      </c>
      <c r="P160" s="45">
        <f t="shared" si="41"/>
        <v>2.3684211530812828E-2</v>
      </c>
    </row>
    <row r="161" spans="2:16" x14ac:dyDescent="0.45">
      <c r="B161">
        <v>154</v>
      </c>
      <c r="C161" s="45">
        <f t="shared" si="36"/>
        <v>0.49999998454987943</v>
      </c>
      <c r="D161" s="261">
        <f t="shared" si="37"/>
        <v>0.05</v>
      </c>
      <c r="E161" s="45">
        <f t="shared" si="30"/>
        <v>-2.6315788574923706E-2</v>
      </c>
      <c r="F161" s="57">
        <f t="shared" si="42"/>
        <v>1</v>
      </c>
      <c r="G161" s="58">
        <f t="shared" si="42"/>
        <v>1</v>
      </c>
      <c r="H161" s="55">
        <f t="shared" si="42"/>
        <v>0.8</v>
      </c>
      <c r="I161" s="45">
        <f t="shared" si="31"/>
        <v>0.95000000309002397</v>
      </c>
      <c r="J161" s="45">
        <f t="shared" si="32"/>
        <v>0.75000001545012018</v>
      </c>
      <c r="K161" s="56">
        <f t="shared" si="33"/>
        <v>0.25000001545012074</v>
      </c>
      <c r="L161" s="56">
        <f t="shared" si="34"/>
        <v>0.49999999999999944</v>
      </c>
      <c r="M161" s="56">
        <f t="shared" si="35"/>
        <v>0.24999998454987968</v>
      </c>
      <c r="N161" s="45">
        <f t="shared" si="39"/>
        <v>4.0179883016324099E-9</v>
      </c>
      <c r="O161" s="260" t="str">
        <f t="shared" si="40"/>
        <v>0.000</v>
      </c>
      <c r="P161" s="45">
        <f t="shared" si="41"/>
        <v>2.3684211425076297E-2</v>
      </c>
    </row>
    <row r="162" spans="2:16" x14ac:dyDescent="0.45">
      <c r="B162">
        <v>155</v>
      </c>
      <c r="C162" s="45">
        <f t="shared" si="36"/>
        <v>0.49999998617620789</v>
      </c>
      <c r="D162" s="261">
        <f t="shared" si="37"/>
        <v>0.05</v>
      </c>
      <c r="E162" s="45">
        <f t="shared" si="30"/>
        <v>-2.6315788669530073E-2</v>
      </c>
      <c r="F162" s="57">
        <f t="shared" si="42"/>
        <v>1</v>
      </c>
      <c r="G162" s="58">
        <f t="shared" si="42"/>
        <v>1</v>
      </c>
      <c r="H162" s="55">
        <f t="shared" si="42"/>
        <v>0.8</v>
      </c>
      <c r="I162" s="45">
        <f t="shared" si="31"/>
        <v>0.95000000276475838</v>
      </c>
      <c r="J162" s="45">
        <f t="shared" si="32"/>
        <v>0.75000001382379189</v>
      </c>
      <c r="K162" s="56">
        <f t="shared" si="33"/>
        <v>0.25000001382379228</v>
      </c>
      <c r="L162" s="56">
        <f t="shared" si="34"/>
        <v>0.49999999999999961</v>
      </c>
      <c r="M162" s="56">
        <f t="shared" si="35"/>
        <v>0.24999998617620808</v>
      </c>
      <c r="N162" s="45">
        <f t="shared" si="39"/>
        <v>3.5950420892440972E-9</v>
      </c>
      <c r="O162" s="260" t="str">
        <f t="shared" si="40"/>
        <v>0.000</v>
      </c>
      <c r="P162" s="45">
        <f t="shared" si="41"/>
        <v>2.3684211330469929E-2</v>
      </c>
    </row>
    <row r="163" spans="2:16" x14ac:dyDescent="0.45">
      <c r="B163">
        <v>156</v>
      </c>
      <c r="C163" s="45">
        <f t="shared" si="36"/>
        <v>0.4999999876313439</v>
      </c>
      <c r="D163" s="261">
        <f t="shared" si="37"/>
        <v>0.05</v>
      </c>
      <c r="E163" s="45">
        <f t="shared" si="30"/>
        <v>-2.631578875417788E-2</v>
      </c>
      <c r="F163" s="57">
        <f t="shared" si="42"/>
        <v>1</v>
      </c>
      <c r="G163" s="58">
        <f t="shared" si="42"/>
        <v>1</v>
      </c>
      <c r="H163" s="55">
        <f t="shared" si="42"/>
        <v>0.8</v>
      </c>
      <c r="I163" s="45">
        <f t="shared" si="31"/>
        <v>0.95000000247373118</v>
      </c>
      <c r="J163" s="45">
        <f t="shared" si="32"/>
        <v>0.75000001236865588</v>
      </c>
      <c r="K163" s="56">
        <f t="shared" si="33"/>
        <v>0.25000001236865627</v>
      </c>
      <c r="L163" s="56">
        <f t="shared" si="34"/>
        <v>0.49999999999999967</v>
      </c>
      <c r="M163" s="56">
        <f t="shared" si="35"/>
        <v>0.24999998763134407</v>
      </c>
      <c r="N163" s="45">
        <f t="shared" si="39"/>
        <v>3.2166167207192421E-9</v>
      </c>
      <c r="O163" s="260" t="str">
        <f t="shared" si="40"/>
        <v>0.000</v>
      </c>
      <c r="P163" s="45">
        <f t="shared" si="41"/>
        <v>2.3684211245822123E-2</v>
      </c>
    </row>
    <row r="164" spans="2:16" x14ac:dyDescent="0.45">
      <c r="B164">
        <v>157</v>
      </c>
      <c r="C164" s="45">
        <f t="shared" si="36"/>
        <v>0.49999998893330766</v>
      </c>
      <c r="D164" s="261">
        <f t="shared" si="37"/>
        <v>0.05</v>
      </c>
      <c r="E164" s="45">
        <f t="shared" si="30"/>
        <v>-2.631578882991539E-2</v>
      </c>
      <c r="F164" s="57">
        <f t="shared" si="42"/>
        <v>1</v>
      </c>
      <c r="G164" s="58">
        <f t="shared" si="42"/>
        <v>1</v>
      </c>
      <c r="H164" s="55">
        <f t="shared" si="42"/>
        <v>0.8</v>
      </c>
      <c r="I164" s="45">
        <f t="shared" si="31"/>
        <v>0.95000000221333847</v>
      </c>
      <c r="J164" s="45">
        <f t="shared" si="32"/>
        <v>0.75000001106669223</v>
      </c>
      <c r="K164" s="56">
        <f t="shared" si="33"/>
        <v>0.25000001106669245</v>
      </c>
      <c r="L164" s="56">
        <f t="shared" si="34"/>
        <v>0.49999999999999978</v>
      </c>
      <c r="M164" s="56">
        <f t="shared" si="35"/>
        <v>0.24999998893330777</v>
      </c>
      <c r="N164" s="45">
        <f t="shared" si="39"/>
        <v>2.8780254509207149E-9</v>
      </c>
      <c r="O164" s="260" t="str">
        <f t="shared" si="40"/>
        <v>0.000</v>
      </c>
      <c r="P164" s="45">
        <f t="shared" si="41"/>
        <v>2.3684211170084613E-2</v>
      </c>
    </row>
    <row r="165" spans="2:16" x14ac:dyDescent="0.45">
      <c r="B165">
        <v>158</v>
      </c>
      <c r="C165" s="45">
        <f t="shared" si="36"/>
        <v>0.49999999009822266</v>
      </c>
      <c r="D165" s="261">
        <f t="shared" si="37"/>
        <v>0.05</v>
      </c>
      <c r="E165" s="45">
        <f t="shared" si="30"/>
        <v>-2.6315788897680527E-2</v>
      </c>
      <c r="F165" s="57">
        <f t="shared" si="42"/>
        <v>1</v>
      </c>
      <c r="G165" s="58">
        <f t="shared" si="42"/>
        <v>1</v>
      </c>
      <c r="H165" s="55">
        <f t="shared" si="42"/>
        <v>0.8</v>
      </c>
      <c r="I165" s="45">
        <f t="shared" si="31"/>
        <v>0.95000000198035561</v>
      </c>
      <c r="J165" s="45">
        <f t="shared" si="32"/>
        <v>0.7500000099017774</v>
      </c>
      <c r="K165" s="56">
        <f t="shared" si="33"/>
        <v>0.25000000990177751</v>
      </c>
      <c r="L165" s="56">
        <f t="shared" si="34"/>
        <v>0.49999999999999983</v>
      </c>
      <c r="M165" s="56">
        <f t="shared" si="35"/>
        <v>0.24999999009822277</v>
      </c>
      <c r="N165" s="45">
        <f t="shared" si="39"/>
        <v>2.5750752719242707E-9</v>
      </c>
      <c r="O165" s="260" t="str">
        <f t="shared" si="40"/>
        <v>0.000</v>
      </c>
      <c r="P165" s="45">
        <f t="shared" si="41"/>
        <v>2.3684211102319476E-2</v>
      </c>
    </row>
    <row r="166" spans="2:16" x14ac:dyDescent="0.45">
      <c r="B166">
        <v>159</v>
      </c>
      <c r="C166" s="45">
        <f t="shared" si="36"/>
        <v>0.49999999114051497</v>
      </c>
      <c r="D166" s="261">
        <f t="shared" si="37"/>
        <v>0.05</v>
      </c>
      <c r="E166" s="45">
        <f t="shared" si="30"/>
        <v>-2.6315788958312492E-2</v>
      </c>
      <c r="F166" s="57">
        <f t="shared" si="42"/>
        <v>1</v>
      </c>
      <c r="G166" s="58">
        <f t="shared" si="42"/>
        <v>1</v>
      </c>
      <c r="H166" s="55">
        <f t="shared" si="42"/>
        <v>0.8</v>
      </c>
      <c r="I166" s="45">
        <f t="shared" si="31"/>
        <v>0.95000000177189703</v>
      </c>
      <c r="J166" s="45">
        <f t="shared" si="32"/>
        <v>0.75000000885948492</v>
      </c>
      <c r="K166" s="56">
        <f t="shared" si="33"/>
        <v>0.25000000885948509</v>
      </c>
      <c r="L166" s="56">
        <f t="shared" si="34"/>
        <v>0.49999999999999983</v>
      </c>
      <c r="M166" s="56">
        <f t="shared" si="35"/>
        <v>0.24999999114051505</v>
      </c>
      <c r="N166" s="45">
        <f t="shared" si="39"/>
        <v>2.3040147047374958E-9</v>
      </c>
      <c r="O166" s="260" t="str">
        <f t="shared" si="40"/>
        <v>0.000</v>
      </c>
      <c r="P166" s="45">
        <f t="shared" si="41"/>
        <v>2.3684211041687511E-2</v>
      </c>
    </row>
    <row r="167" spans="2:16" x14ac:dyDescent="0.45">
      <c r="B167">
        <v>160</v>
      </c>
      <c r="C167" s="45">
        <f t="shared" si="36"/>
        <v>0.49999999207309231</v>
      </c>
      <c r="D167" s="261">
        <f t="shared" si="37"/>
        <v>0.05</v>
      </c>
      <c r="E167" s="45">
        <f t="shared" si="30"/>
        <v>-2.6315789012562148E-2</v>
      </c>
      <c r="F167" s="57">
        <f t="shared" si="42"/>
        <v>1</v>
      </c>
      <c r="G167" s="58">
        <f t="shared" si="42"/>
        <v>1</v>
      </c>
      <c r="H167" s="55">
        <f t="shared" si="42"/>
        <v>0.8</v>
      </c>
      <c r="I167" s="45">
        <f t="shared" si="31"/>
        <v>0.95000000158538145</v>
      </c>
      <c r="J167" s="45">
        <f t="shared" si="32"/>
        <v>0.75000000792690757</v>
      </c>
      <c r="K167" s="56">
        <f t="shared" si="33"/>
        <v>0.25000000792690774</v>
      </c>
      <c r="L167" s="56">
        <f t="shared" si="34"/>
        <v>0.49999999999999989</v>
      </c>
      <c r="M167" s="56">
        <f t="shared" si="35"/>
        <v>0.24999999207309237</v>
      </c>
      <c r="N167" s="45">
        <f t="shared" si="39"/>
        <v>2.0614869964257517E-9</v>
      </c>
      <c r="O167" s="260" t="str">
        <f t="shared" si="40"/>
        <v>0.000</v>
      </c>
      <c r="P167" s="45">
        <f t="shared" si="41"/>
        <v>2.3684210987437854E-2</v>
      </c>
    </row>
    <row r="168" spans="2:16" x14ac:dyDescent="0.45">
      <c r="B168">
        <v>161</v>
      </c>
      <c r="C168" s="45">
        <f t="shared" si="36"/>
        <v>0.49999999290750363</v>
      </c>
      <c r="D168" s="261">
        <f t="shared" si="37"/>
        <v>0.05</v>
      </c>
      <c r="E168" s="45">
        <f t="shared" si="30"/>
        <v>-2.6315789061101307E-2</v>
      </c>
      <c r="F168" s="57">
        <f t="shared" si="42"/>
        <v>1</v>
      </c>
      <c r="G168" s="58">
        <f t="shared" si="42"/>
        <v>1</v>
      </c>
      <c r="H168" s="55">
        <f t="shared" si="42"/>
        <v>0.8</v>
      </c>
      <c r="I168" s="45">
        <f t="shared" si="31"/>
        <v>0.95000000141849927</v>
      </c>
      <c r="J168" s="45">
        <f t="shared" si="32"/>
        <v>0.75000000709249637</v>
      </c>
      <c r="K168" s="56">
        <f t="shared" si="33"/>
        <v>0.25000000709249642</v>
      </c>
      <c r="L168" s="56">
        <f t="shared" si="34"/>
        <v>0.49999999999999989</v>
      </c>
      <c r="M168" s="56">
        <f t="shared" si="35"/>
        <v>0.24999999290750369</v>
      </c>
      <c r="N168" s="45">
        <f t="shared" si="39"/>
        <v>1.8444880634484617E-9</v>
      </c>
      <c r="O168" s="260" t="str">
        <f t="shared" si="40"/>
        <v>0.000</v>
      </c>
      <c r="P168" s="45">
        <f t="shared" si="41"/>
        <v>2.3684210938898696E-2</v>
      </c>
    </row>
    <row r="169" spans="2:16" x14ac:dyDescent="0.45">
      <c r="B169">
        <v>162</v>
      </c>
      <c r="C169" s="45">
        <f t="shared" si="36"/>
        <v>0.49999999365408215</v>
      </c>
      <c r="D169" s="261">
        <f t="shared" si="37"/>
        <v>0.05</v>
      </c>
      <c r="E169" s="45">
        <f t="shared" si="30"/>
        <v>-2.6315789104531084E-2</v>
      </c>
      <c r="F169" s="57">
        <f t="shared" ref="F169:H184" si="43">F168</f>
        <v>1</v>
      </c>
      <c r="G169" s="58">
        <f t="shared" si="43"/>
        <v>1</v>
      </c>
      <c r="H169" s="55">
        <f t="shared" si="43"/>
        <v>0.8</v>
      </c>
      <c r="I169" s="45">
        <f t="shared" si="31"/>
        <v>0.9500000012691836</v>
      </c>
      <c r="J169" s="45">
        <f t="shared" si="32"/>
        <v>0.75000000634591779</v>
      </c>
      <c r="K169" s="56">
        <f t="shared" si="33"/>
        <v>0.25000000634591785</v>
      </c>
      <c r="L169" s="56">
        <f t="shared" si="34"/>
        <v>0.49999999999999989</v>
      </c>
      <c r="M169" s="56">
        <f t="shared" si="35"/>
        <v>0.24999999365408218</v>
      </c>
      <c r="N169" s="45">
        <f t="shared" si="39"/>
        <v>1.6503315543061208E-9</v>
      </c>
      <c r="O169" s="260" t="str">
        <f t="shared" si="40"/>
        <v>0.000</v>
      </c>
      <c r="P169" s="45">
        <f t="shared" si="41"/>
        <v>2.3684210895468918E-2</v>
      </c>
    </row>
    <row r="170" spans="2:16" x14ac:dyDescent="0.45">
      <c r="B170">
        <v>163</v>
      </c>
      <c r="C170" s="45">
        <f t="shared" si="36"/>
        <v>0.49999999432207348</v>
      </c>
      <c r="D170" s="261">
        <f t="shared" si="37"/>
        <v>0.05</v>
      </c>
      <c r="E170" s="45">
        <f t="shared" si="30"/>
        <v>-2.631578914338931E-2</v>
      </c>
      <c r="F170" s="57">
        <f t="shared" si="43"/>
        <v>1</v>
      </c>
      <c r="G170" s="58">
        <f t="shared" si="43"/>
        <v>1</v>
      </c>
      <c r="H170" s="55">
        <f t="shared" si="43"/>
        <v>0.8</v>
      </c>
      <c r="I170" s="45">
        <f t="shared" si="31"/>
        <v>0.95000000113558536</v>
      </c>
      <c r="J170" s="45">
        <f t="shared" si="32"/>
        <v>0.75000000567792657</v>
      </c>
      <c r="K170" s="56">
        <f t="shared" si="33"/>
        <v>0.25000000567792663</v>
      </c>
      <c r="L170" s="56">
        <f t="shared" si="34"/>
        <v>0.5</v>
      </c>
      <c r="M170" s="56">
        <f t="shared" si="35"/>
        <v>0.24999999432207351</v>
      </c>
      <c r="N170" s="45">
        <f t="shared" si="39"/>
        <v>1.4766125938018124E-9</v>
      </c>
      <c r="O170" s="260" t="str">
        <f t="shared" si="40"/>
        <v>0.000</v>
      </c>
      <c r="P170" s="45">
        <f t="shared" si="41"/>
        <v>2.3684210856610693E-2</v>
      </c>
    </row>
    <row r="171" spans="2:16" x14ac:dyDescent="0.45">
      <c r="B171">
        <v>164</v>
      </c>
      <c r="C171" s="45">
        <f t="shared" si="36"/>
        <v>0.49999999491974989</v>
      </c>
      <c r="D171" s="261">
        <f t="shared" si="37"/>
        <v>0.05</v>
      </c>
      <c r="E171" s="45">
        <f t="shared" si="30"/>
        <v>-2.631578917815719E-2</v>
      </c>
      <c r="F171" s="57">
        <f t="shared" si="43"/>
        <v>1</v>
      </c>
      <c r="G171" s="58">
        <f t="shared" si="43"/>
        <v>1</v>
      </c>
      <c r="H171" s="55">
        <f t="shared" si="43"/>
        <v>0.8</v>
      </c>
      <c r="I171" s="45">
        <f t="shared" si="31"/>
        <v>0.95000000101604998</v>
      </c>
      <c r="J171" s="45">
        <f t="shared" si="32"/>
        <v>0.75000000508025</v>
      </c>
      <c r="K171" s="56">
        <f t="shared" si="33"/>
        <v>0.25000000508025011</v>
      </c>
      <c r="L171" s="56">
        <f t="shared" si="34"/>
        <v>0.49999999999999994</v>
      </c>
      <c r="M171" s="56">
        <f t="shared" si="35"/>
        <v>0.24999999491974992</v>
      </c>
      <c r="N171" s="45">
        <f t="shared" si="39"/>
        <v>1.3211794376453966E-9</v>
      </c>
      <c r="O171" s="260" t="str">
        <f t="shared" si="40"/>
        <v>0.000</v>
      </c>
      <c r="P171" s="45">
        <f t="shared" si="41"/>
        <v>2.3684210821842813E-2</v>
      </c>
    </row>
    <row r="172" spans="2:16" x14ac:dyDescent="0.45">
      <c r="B172">
        <v>165</v>
      </c>
      <c r="C172" s="45">
        <f t="shared" si="36"/>
        <v>0.49999999545451301</v>
      </c>
      <c r="D172" s="261">
        <f t="shared" si="37"/>
        <v>0.05</v>
      </c>
      <c r="E172" s="45">
        <f t="shared" si="30"/>
        <v>-2.6315789209265295E-2</v>
      </c>
      <c r="F172" s="57">
        <f t="shared" si="43"/>
        <v>1</v>
      </c>
      <c r="G172" s="58">
        <f t="shared" si="43"/>
        <v>1</v>
      </c>
      <c r="H172" s="55">
        <f t="shared" si="43"/>
        <v>0.8</v>
      </c>
      <c r="I172" s="45">
        <f t="shared" si="31"/>
        <v>0.95000000090909731</v>
      </c>
      <c r="J172" s="45">
        <f t="shared" si="32"/>
        <v>0.75000000454548688</v>
      </c>
      <c r="K172" s="56">
        <f t="shared" si="33"/>
        <v>0.25000000454548699</v>
      </c>
      <c r="L172" s="56">
        <f t="shared" si="34"/>
        <v>0.49999999999999994</v>
      </c>
      <c r="M172" s="56">
        <f t="shared" si="35"/>
        <v>0.24999999545451304</v>
      </c>
      <c r="N172" s="45">
        <f t="shared" si="39"/>
        <v>1.1821080275181739E-9</v>
      </c>
      <c r="O172" s="260" t="str">
        <f t="shared" si="40"/>
        <v>0.000</v>
      </c>
      <c r="P172" s="45">
        <f t="shared" si="41"/>
        <v>2.3684210790734708E-2</v>
      </c>
    </row>
    <row r="173" spans="2:16" x14ac:dyDescent="0.45">
      <c r="B173">
        <v>166</v>
      </c>
      <c r="C173" s="45">
        <f t="shared" si="36"/>
        <v>0.49999999593298528</v>
      </c>
      <c r="D173" s="261">
        <f t="shared" si="37"/>
        <v>0.05</v>
      </c>
      <c r="E173" s="45">
        <f t="shared" si="30"/>
        <v>-2.6315789237098857E-2</v>
      </c>
      <c r="F173" s="57">
        <f t="shared" si="43"/>
        <v>1</v>
      </c>
      <c r="G173" s="58">
        <f t="shared" si="43"/>
        <v>1</v>
      </c>
      <c r="H173" s="55">
        <f t="shared" si="43"/>
        <v>0.8</v>
      </c>
      <c r="I173" s="45">
        <f t="shared" si="31"/>
        <v>0.95000000081340297</v>
      </c>
      <c r="J173" s="45">
        <f t="shared" si="32"/>
        <v>0.75000000406701472</v>
      </c>
      <c r="K173" s="56">
        <f t="shared" si="33"/>
        <v>0.25000000406701472</v>
      </c>
      <c r="L173" s="56">
        <f t="shared" si="34"/>
        <v>0.49999999999999994</v>
      </c>
      <c r="M173" s="56">
        <f t="shared" si="35"/>
        <v>0.2499999959329853</v>
      </c>
      <c r="N173" s="45">
        <f t="shared" si="39"/>
        <v>1.0576753595889262E-9</v>
      </c>
      <c r="O173" s="260" t="str">
        <f t="shared" si="40"/>
        <v>0.000</v>
      </c>
      <c r="P173" s="45">
        <f t="shared" si="41"/>
        <v>2.3684210762901146E-2</v>
      </c>
    </row>
    <row r="174" spans="2:16" x14ac:dyDescent="0.45">
      <c r="B174">
        <v>167</v>
      </c>
      <c r="C174" s="45">
        <f t="shared" si="36"/>
        <v>0.49999999636109205</v>
      </c>
      <c r="D174" s="261">
        <f t="shared" si="37"/>
        <v>0.05</v>
      </c>
      <c r="E174" s="45">
        <f t="shared" si="30"/>
        <v>-2.6315789262002582E-2</v>
      </c>
      <c r="F174" s="57">
        <f t="shared" si="43"/>
        <v>1</v>
      </c>
      <c r="G174" s="58">
        <f t="shared" si="43"/>
        <v>1</v>
      </c>
      <c r="H174" s="55">
        <f t="shared" si="43"/>
        <v>0.8</v>
      </c>
      <c r="I174" s="45">
        <f t="shared" si="31"/>
        <v>0.95000000072778157</v>
      </c>
      <c r="J174" s="45">
        <f t="shared" si="32"/>
        <v>0.75000000363890795</v>
      </c>
      <c r="K174" s="56">
        <f t="shared" si="33"/>
        <v>0.25000000363890795</v>
      </c>
      <c r="L174" s="56">
        <f t="shared" si="34"/>
        <v>0.5</v>
      </c>
      <c r="M174" s="56">
        <f t="shared" si="35"/>
        <v>0.24999999636109205</v>
      </c>
      <c r="N174" s="45">
        <f t="shared" si="39"/>
        <v>9.4634155440479605E-10</v>
      </c>
      <c r="O174" s="260" t="str">
        <f t="shared" si="40"/>
        <v>0.000</v>
      </c>
      <c r="P174" s="45">
        <f t="shared" si="41"/>
        <v>2.3684210737997421E-2</v>
      </c>
    </row>
    <row r="175" spans="2:16" x14ac:dyDescent="0.45">
      <c r="B175">
        <v>168</v>
      </c>
      <c r="C175" s="45">
        <f t="shared" si="36"/>
        <v>0.49999999674413498</v>
      </c>
      <c r="D175" s="261">
        <f t="shared" si="37"/>
        <v>0.05</v>
      </c>
      <c r="E175" s="45">
        <f t="shared" si="30"/>
        <v>-2.6315789284284852E-2</v>
      </c>
      <c r="F175" s="57">
        <f t="shared" si="43"/>
        <v>1</v>
      </c>
      <c r="G175" s="58">
        <f t="shared" si="43"/>
        <v>1</v>
      </c>
      <c r="H175" s="55">
        <f t="shared" si="43"/>
        <v>0.8</v>
      </c>
      <c r="I175" s="45">
        <f t="shared" si="31"/>
        <v>0.95000000065117307</v>
      </c>
      <c r="J175" s="45">
        <f t="shared" si="32"/>
        <v>0.75000000325586502</v>
      </c>
      <c r="K175" s="56">
        <f t="shared" si="33"/>
        <v>0.25000000325586502</v>
      </c>
      <c r="L175" s="56">
        <f t="shared" si="34"/>
        <v>0.5</v>
      </c>
      <c r="M175" s="56">
        <f t="shared" si="35"/>
        <v>0.24999999674413498</v>
      </c>
      <c r="N175" s="45">
        <f t="shared" si="39"/>
        <v>8.4672625770723217E-10</v>
      </c>
      <c r="O175" s="260" t="str">
        <f t="shared" si="40"/>
        <v>0.000</v>
      </c>
      <c r="P175" s="45">
        <f t="shared" si="41"/>
        <v>2.3684210715715151E-2</v>
      </c>
    </row>
    <row r="176" spans="2:16" x14ac:dyDescent="0.45">
      <c r="B176">
        <v>169</v>
      </c>
      <c r="C176" s="45">
        <f t="shared" si="36"/>
        <v>0.49999999708685761</v>
      </c>
      <c r="D176" s="261">
        <f t="shared" si="37"/>
        <v>0.05</v>
      </c>
      <c r="E176" s="45">
        <f t="shared" si="30"/>
        <v>-2.631578930422163E-2</v>
      </c>
      <c r="F176" s="57">
        <f t="shared" si="43"/>
        <v>1</v>
      </c>
      <c r="G176" s="58">
        <f t="shared" si="43"/>
        <v>1</v>
      </c>
      <c r="H176" s="55">
        <f t="shared" si="43"/>
        <v>0.8</v>
      </c>
      <c r="I176" s="45">
        <f t="shared" si="31"/>
        <v>0.95000000058262846</v>
      </c>
      <c r="J176" s="45">
        <f t="shared" si="32"/>
        <v>0.75000000291314239</v>
      </c>
      <c r="K176" s="56">
        <f t="shared" si="33"/>
        <v>0.25000000291314239</v>
      </c>
      <c r="L176" s="56">
        <f t="shared" si="34"/>
        <v>0.5</v>
      </c>
      <c r="M176" s="56">
        <f t="shared" si="35"/>
        <v>0.24999999708685761</v>
      </c>
      <c r="N176" s="45">
        <f t="shared" si="39"/>
        <v>7.5759756595268351E-10</v>
      </c>
      <c r="O176" s="260" t="str">
        <f t="shared" si="40"/>
        <v>0.000</v>
      </c>
      <c r="P176" s="45">
        <f t="shared" si="41"/>
        <v>2.3684210695778373E-2</v>
      </c>
    </row>
    <row r="177" spans="2:16" x14ac:dyDescent="0.45">
      <c r="B177">
        <v>170</v>
      </c>
      <c r="C177" s="45">
        <f t="shared" si="36"/>
        <v>0.49999999739350415</v>
      </c>
      <c r="D177" s="261">
        <f t="shared" si="37"/>
        <v>0.05</v>
      </c>
      <c r="E177" s="45">
        <f t="shared" si="30"/>
        <v>-2.6315789322059791E-2</v>
      </c>
      <c r="F177" s="57">
        <f t="shared" si="43"/>
        <v>1</v>
      </c>
      <c r="G177" s="58">
        <f t="shared" si="43"/>
        <v>1</v>
      </c>
      <c r="H177" s="55">
        <f t="shared" si="43"/>
        <v>0.8</v>
      </c>
      <c r="I177" s="45">
        <f t="shared" si="31"/>
        <v>0.95000000052129918</v>
      </c>
      <c r="J177" s="45">
        <f t="shared" si="32"/>
        <v>0.75000000260649591</v>
      </c>
      <c r="K177" s="56">
        <f t="shared" si="33"/>
        <v>0.25000000260649591</v>
      </c>
      <c r="L177" s="56">
        <f t="shared" si="34"/>
        <v>0.5</v>
      </c>
      <c r="M177" s="56">
        <f t="shared" si="35"/>
        <v>0.24999999739350415</v>
      </c>
      <c r="N177" s="45">
        <f t="shared" si="39"/>
        <v>6.7785014103742934E-10</v>
      </c>
      <c r="O177" s="260" t="str">
        <f t="shared" si="40"/>
        <v>0.000</v>
      </c>
      <c r="P177" s="45">
        <f t="shared" si="41"/>
        <v>2.3684210677940212E-2</v>
      </c>
    </row>
    <row r="178" spans="2:16" x14ac:dyDescent="0.45">
      <c r="B178">
        <v>171</v>
      </c>
      <c r="C178" s="45">
        <f t="shared" si="36"/>
        <v>0.49999999766787212</v>
      </c>
      <c r="D178" s="261">
        <f t="shared" si="37"/>
        <v>0.05</v>
      </c>
      <c r="E178" s="45">
        <f t="shared" si="30"/>
        <v>-2.6315789338020253E-2</v>
      </c>
      <c r="F178" s="57">
        <f t="shared" si="43"/>
        <v>1</v>
      </c>
      <c r="G178" s="58">
        <f t="shared" si="43"/>
        <v>1</v>
      </c>
      <c r="H178" s="55">
        <f t="shared" si="43"/>
        <v>0.8</v>
      </c>
      <c r="I178" s="45">
        <f t="shared" si="31"/>
        <v>0.95000000046642552</v>
      </c>
      <c r="J178" s="45">
        <f t="shared" si="32"/>
        <v>0.75000000233212782</v>
      </c>
      <c r="K178" s="56">
        <f t="shared" si="33"/>
        <v>0.25000000233212782</v>
      </c>
      <c r="L178" s="56">
        <f t="shared" si="34"/>
        <v>0.49999999999999994</v>
      </c>
      <c r="M178" s="56">
        <f t="shared" si="35"/>
        <v>0.24999999766787212</v>
      </c>
      <c r="N178" s="45">
        <f t="shared" si="39"/>
        <v>6.0649756363353695E-10</v>
      </c>
      <c r="O178" s="260" t="str">
        <f t="shared" si="40"/>
        <v>0.000</v>
      </c>
      <c r="P178" s="45">
        <f t="shared" si="41"/>
        <v>2.3684210661979749E-2</v>
      </c>
    </row>
    <row r="179" spans="2:16" x14ac:dyDescent="0.45">
      <c r="B179">
        <v>172</v>
      </c>
      <c r="C179" s="45">
        <f t="shared" si="36"/>
        <v>0.49999999791335925</v>
      </c>
      <c r="D179" s="261">
        <f t="shared" si="37"/>
        <v>0.05</v>
      </c>
      <c r="E179" s="45">
        <f t="shared" si="30"/>
        <v>-2.6315789352300674E-2</v>
      </c>
      <c r="F179" s="57">
        <f t="shared" si="43"/>
        <v>1</v>
      </c>
      <c r="G179" s="58">
        <f t="shared" si="43"/>
        <v>1</v>
      </c>
      <c r="H179" s="55">
        <f t="shared" si="43"/>
        <v>0.8</v>
      </c>
      <c r="I179" s="45">
        <f t="shared" si="31"/>
        <v>0.95000000041732813</v>
      </c>
      <c r="J179" s="45">
        <f t="shared" si="32"/>
        <v>0.75000000208664075</v>
      </c>
      <c r="K179" s="56">
        <f t="shared" si="33"/>
        <v>0.25000000208664075</v>
      </c>
      <c r="L179" s="56">
        <f t="shared" si="34"/>
        <v>0.5</v>
      </c>
      <c r="M179" s="56">
        <f t="shared" si="35"/>
        <v>0.24999999791335925</v>
      </c>
      <c r="N179" s="45">
        <f t="shared" si="39"/>
        <v>5.4265598515239486E-10</v>
      </c>
      <c r="O179" s="260" t="str">
        <f t="shared" si="40"/>
        <v>0.000</v>
      </c>
      <c r="P179" s="45">
        <f t="shared" si="41"/>
        <v>2.3684210647699329E-2</v>
      </c>
    </row>
    <row r="180" spans="2:16" x14ac:dyDescent="0.45">
      <c r="B180">
        <v>173</v>
      </c>
      <c r="C180" s="45">
        <f t="shared" si="36"/>
        <v>0.49999999813300561</v>
      </c>
      <c r="D180" s="261">
        <f t="shared" si="37"/>
        <v>0.05</v>
      </c>
      <c r="E180" s="45">
        <f t="shared" si="30"/>
        <v>-2.631578936507788E-2</v>
      </c>
      <c r="F180" s="57">
        <f t="shared" si="43"/>
        <v>1</v>
      </c>
      <c r="G180" s="58">
        <f t="shared" si="43"/>
        <v>1</v>
      </c>
      <c r="H180" s="55">
        <f t="shared" si="43"/>
        <v>0.8</v>
      </c>
      <c r="I180" s="45">
        <f t="shared" si="31"/>
        <v>0.95000000037339882</v>
      </c>
      <c r="J180" s="45">
        <f t="shared" si="32"/>
        <v>0.75000000186699434</v>
      </c>
      <c r="K180" s="56">
        <f t="shared" si="33"/>
        <v>0.25000000186699434</v>
      </c>
      <c r="L180" s="56">
        <f t="shared" si="34"/>
        <v>0.49999999999999994</v>
      </c>
      <c r="M180" s="56">
        <f t="shared" si="35"/>
        <v>0.24999999813300561</v>
      </c>
      <c r="N180" s="45">
        <f t="shared" si="39"/>
        <v>4.8553384430203145E-10</v>
      </c>
      <c r="O180" s="260" t="str">
        <f t="shared" si="40"/>
        <v>0.000</v>
      </c>
      <c r="P180" s="45">
        <f t="shared" si="41"/>
        <v>2.3684210634922123E-2</v>
      </c>
    </row>
    <row r="181" spans="2:16" x14ac:dyDescent="0.45">
      <c r="B181">
        <v>174</v>
      </c>
      <c r="C181" s="45">
        <f t="shared" si="36"/>
        <v>0.49999999832953129</v>
      </c>
      <c r="D181" s="261">
        <f t="shared" si="37"/>
        <v>0.05</v>
      </c>
      <c r="E181" s="45">
        <f t="shared" si="30"/>
        <v>-2.6315789376510124E-2</v>
      </c>
      <c r="F181" s="57">
        <f t="shared" si="43"/>
        <v>1</v>
      </c>
      <c r="G181" s="58">
        <f t="shared" si="43"/>
        <v>1</v>
      </c>
      <c r="H181" s="55">
        <f t="shared" si="43"/>
        <v>0.8</v>
      </c>
      <c r="I181" s="45">
        <f t="shared" si="31"/>
        <v>0.95000000033409371</v>
      </c>
      <c r="J181" s="45">
        <f t="shared" si="32"/>
        <v>0.75000000167046865</v>
      </c>
      <c r="K181" s="56">
        <f t="shared" si="33"/>
        <v>0.25000000167046865</v>
      </c>
      <c r="L181" s="56">
        <f t="shared" si="34"/>
        <v>0.49999999999999994</v>
      </c>
      <c r="M181" s="56">
        <f t="shared" si="35"/>
        <v>0.24999999832953129</v>
      </c>
      <c r="N181" s="45">
        <f t="shared" si="39"/>
        <v>4.3442527513637837E-10</v>
      </c>
      <c r="O181" s="260" t="str">
        <f t="shared" si="40"/>
        <v>0.000</v>
      </c>
      <c r="P181" s="45">
        <f t="shared" si="41"/>
        <v>2.3684210623489878E-2</v>
      </c>
    </row>
    <row r="182" spans="2:16" x14ac:dyDescent="0.45">
      <c r="B182">
        <v>175</v>
      </c>
      <c r="C182" s="45">
        <f t="shared" si="36"/>
        <v>0.49999999850537008</v>
      </c>
      <c r="D182" s="261">
        <f t="shared" si="37"/>
        <v>0.05</v>
      </c>
      <c r="E182" s="45">
        <f t="shared" si="30"/>
        <v>-2.6315789386738973E-2</v>
      </c>
      <c r="F182" s="57">
        <f t="shared" si="43"/>
        <v>1</v>
      </c>
      <c r="G182" s="58">
        <f t="shared" si="43"/>
        <v>1</v>
      </c>
      <c r="H182" s="55">
        <f t="shared" si="43"/>
        <v>0.8</v>
      </c>
      <c r="I182" s="45">
        <f t="shared" si="31"/>
        <v>0.95000000029892606</v>
      </c>
      <c r="J182" s="45">
        <f t="shared" si="32"/>
        <v>0.75000000149462998</v>
      </c>
      <c r="K182" s="56">
        <f t="shared" si="33"/>
        <v>0.25000000149462998</v>
      </c>
      <c r="L182" s="56">
        <f t="shared" si="34"/>
        <v>0.5</v>
      </c>
      <c r="M182" s="56">
        <f t="shared" si="35"/>
        <v>0.24999999850537008</v>
      </c>
      <c r="N182" s="45">
        <f t="shared" si="39"/>
        <v>3.8869626396067881E-10</v>
      </c>
      <c r="O182" s="260" t="str">
        <f t="shared" si="40"/>
        <v>0.000</v>
      </c>
      <c r="P182" s="45">
        <f t="shared" si="41"/>
        <v>2.3684210613261029E-2</v>
      </c>
    </row>
    <row r="183" spans="2:16" x14ac:dyDescent="0.45">
      <c r="B183">
        <v>176</v>
      </c>
      <c r="C183" s="45">
        <f t="shared" si="36"/>
        <v>0.49999999866269956</v>
      </c>
      <c r="D183" s="261">
        <f t="shared" si="37"/>
        <v>0.05</v>
      </c>
      <c r="E183" s="45">
        <f t="shared" si="30"/>
        <v>-2.6315789395891104E-2</v>
      </c>
      <c r="F183" s="57">
        <f t="shared" si="43"/>
        <v>1</v>
      </c>
      <c r="G183" s="58">
        <f t="shared" si="43"/>
        <v>1</v>
      </c>
      <c r="H183" s="55">
        <f t="shared" si="43"/>
        <v>0.8</v>
      </c>
      <c r="I183" s="45">
        <f t="shared" si="31"/>
        <v>0.95000000026746012</v>
      </c>
      <c r="J183" s="45">
        <f t="shared" si="32"/>
        <v>0.75000000133730049</v>
      </c>
      <c r="K183" s="56">
        <f t="shared" si="33"/>
        <v>0.25000000133730049</v>
      </c>
      <c r="L183" s="56">
        <f t="shared" si="34"/>
        <v>0.5</v>
      </c>
      <c r="M183" s="56">
        <f t="shared" si="35"/>
        <v>0.24999999866269956</v>
      </c>
      <c r="N183" s="45">
        <f t="shared" si="39"/>
        <v>3.4778095783896102E-10</v>
      </c>
      <c r="O183" s="260" t="str">
        <f t="shared" si="40"/>
        <v>0.000</v>
      </c>
      <c r="P183" s="45">
        <f t="shared" si="41"/>
        <v>2.3684210604108899E-2</v>
      </c>
    </row>
    <row r="184" spans="2:16" x14ac:dyDescent="0.45">
      <c r="B184">
        <v>177</v>
      </c>
      <c r="C184" s="45">
        <f t="shared" si="36"/>
        <v>0.49999999880346796</v>
      </c>
      <c r="D184" s="261">
        <f t="shared" si="37"/>
        <v>0.05</v>
      </c>
      <c r="E184" s="45">
        <f t="shared" si="30"/>
        <v>-2.6315789404079849E-2</v>
      </c>
      <c r="F184" s="57">
        <f t="shared" si="43"/>
        <v>1</v>
      </c>
      <c r="G184" s="58">
        <f t="shared" si="43"/>
        <v>1</v>
      </c>
      <c r="H184" s="55">
        <f t="shared" si="43"/>
        <v>0.8</v>
      </c>
      <c r="I184" s="45">
        <f t="shared" si="31"/>
        <v>0.95000000023930631</v>
      </c>
      <c r="J184" s="45">
        <f t="shared" si="32"/>
        <v>0.75000000119653198</v>
      </c>
      <c r="K184" s="56">
        <f t="shared" si="33"/>
        <v>0.25000000119653198</v>
      </c>
      <c r="L184" s="56">
        <f t="shared" si="34"/>
        <v>0.49999999999999994</v>
      </c>
      <c r="M184" s="56">
        <f t="shared" si="35"/>
        <v>0.24999999880346796</v>
      </c>
      <c r="N184" s="45">
        <f t="shared" si="39"/>
        <v>3.1117230402536292E-10</v>
      </c>
      <c r="O184" s="260" t="str">
        <f t="shared" si="40"/>
        <v>0.000</v>
      </c>
      <c r="P184" s="45">
        <f t="shared" si="41"/>
        <v>2.3684210595920154E-2</v>
      </c>
    </row>
    <row r="185" spans="2:16" x14ac:dyDescent="0.45">
      <c r="B185">
        <v>178</v>
      </c>
      <c r="C185" s="45">
        <f t="shared" si="36"/>
        <v>0.49999999892941865</v>
      </c>
      <c r="D185" s="261">
        <f t="shared" si="37"/>
        <v>0.05</v>
      </c>
      <c r="E185" s="45">
        <f t="shared" si="30"/>
        <v>-2.631578941140662E-2</v>
      </c>
      <c r="F185" s="57">
        <f t="shared" ref="F185:H200" si="44">F184</f>
        <v>1</v>
      </c>
      <c r="G185" s="58">
        <f t="shared" si="44"/>
        <v>1</v>
      </c>
      <c r="H185" s="55">
        <f t="shared" si="44"/>
        <v>0.8</v>
      </c>
      <c r="I185" s="45">
        <f t="shared" si="31"/>
        <v>0.95000000021411635</v>
      </c>
      <c r="J185" s="45">
        <f t="shared" si="32"/>
        <v>0.7500000010705814</v>
      </c>
      <c r="K185" s="56">
        <f t="shared" si="33"/>
        <v>0.2500000010705814</v>
      </c>
      <c r="L185" s="56">
        <f t="shared" si="34"/>
        <v>0.5</v>
      </c>
      <c r="M185" s="56">
        <f t="shared" si="35"/>
        <v>0.24999999892941865</v>
      </c>
      <c r="N185" s="45">
        <f t="shared" si="39"/>
        <v>2.7841730376007409E-10</v>
      </c>
      <c r="O185" s="260" t="str">
        <f t="shared" si="40"/>
        <v>0.000</v>
      </c>
      <c r="P185" s="45">
        <f t="shared" si="41"/>
        <v>2.3684210588593383E-2</v>
      </c>
    </row>
    <row r="186" spans="2:16" x14ac:dyDescent="0.45">
      <c r="B186">
        <v>179</v>
      </c>
      <c r="C186" s="45">
        <f t="shared" si="36"/>
        <v>0.4999999990421114</v>
      </c>
      <c r="D186" s="261">
        <f t="shared" si="37"/>
        <v>0.05</v>
      </c>
      <c r="E186" s="45">
        <f t="shared" si="30"/>
        <v>-2.631578941796215E-2</v>
      </c>
      <c r="F186" s="57">
        <f t="shared" si="44"/>
        <v>1</v>
      </c>
      <c r="G186" s="58">
        <f t="shared" si="44"/>
        <v>1</v>
      </c>
      <c r="H186" s="55">
        <f t="shared" si="44"/>
        <v>0.8</v>
      </c>
      <c r="I186" s="45">
        <f t="shared" si="31"/>
        <v>0.95000000019157782</v>
      </c>
      <c r="J186" s="45">
        <f t="shared" si="32"/>
        <v>0.75000000095788866</v>
      </c>
      <c r="K186" s="56">
        <f t="shared" si="33"/>
        <v>0.25000000095788866</v>
      </c>
      <c r="L186" s="56">
        <f t="shared" si="34"/>
        <v>0.5</v>
      </c>
      <c r="M186" s="56">
        <f t="shared" si="35"/>
        <v>0.2499999990421114</v>
      </c>
      <c r="N186" s="45">
        <f t="shared" si="39"/>
        <v>2.4911015664164937E-10</v>
      </c>
      <c r="O186" s="260" t="str">
        <f t="shared" si="40"/>
        <v>0.000</v>
      </c>
      <c r="P186" s="45">
        <f t="shared" si="41"/>
        <v>2.3684210582037853E-2</v>
      </c>
    </row>
    <row r="187" spans="2:16" x14ac:dyDescent="0.45">
      <c r="B187">
        <v>180</v>
      </c>
      <c r="C187" s="45">
        <f t="shared" si="36"/>
        <v>0.49999999914294174</v>
      </c>
      <c r="D187" s="261">
        <f t="shared" si="37"/>
        <v>0.05</v>
      </c>
      <c r="E187" s="45">
        <f t="shared" si="30"/>
        <v>-2.6315789423827628E-2</v>
      </c>
      <c r="F187" s="57">
        <f t="shared" si="44"/>
        <v>1</v>
      </c>
      <c r="G187" s="58">
        <f t="shared" si="44"/>
        <v>1</v>
      </c>
      <c r="H187" s="55">
        <f t="shared" si="44"/>
        <v>0.8</v>
      </c>
      <c r="I187" s="45">
        <f t="shared" si="31"/>
        <v>0.95000000017141162</v>
      </c>
      <c r="J187" s="45">
        <f t="shared" si="32"/>
        <v>0.7500000008570582</v>
      </c>
      <c r="K187" s="56">
        <f t="shared" si="33"/>
        <v>0.2500000008570582</v>
      </c>
      <c r="L187" s="56">
        <f t="shared" si="34"/>
        <v>0.49999999999999994</v>
      </c>
      <c r="M187" s="56">
        <f t="shared" si="35"/>
        <v>0.24999999914294174</v>
      </c>
      <c r="N187" s="45">
        <f t="shared" si="39"/>
        <v>2.2288817361809602E-10</v>
      </c>
      <c r="O187" s="260" t="str">
        <f t="shared" si="40"/>
        <v>0.000</v>
      </c>
      <c r="P187" s="45">
        <f t="shared" si="41"/>
        <v>2.3684210576172374E-2</v>
      </c>
    </row>
    <row r="188" spans="2:16" x14ac:dyDescent="0.45">
      <c r="B188">
        <v>181</v>
      </c>
      <c r="C188" s="45">
        <f t="shared" si="36"/>
        <v>0.49999999923315841</v>
      </c>
      <c r="D188" s="261">
        <f t="shared" si="37"/>
        <v>0.05</v>
      </c>
      <c r="E188" s="45">
        <f t="shared" si="30"/>
        <v>-2.6315789429075691E-2</v>
      </c>
      <c r="F188" s="57">
        <f t="shared" si="44"/>
        <v>1</v>
      </c>
      <c r="G188" s="58">
        <f t="shared" si="44"/>
        <v>1</v>
      </c>
      <c r="H188" s="55">
        <f t="shared" si="44"/>
        <v>0.8</v>
      </c>
      <c r="I188" s="45">
        <f t="shared" si="31"/>
        <v>0.95000000015336838</v>
      </c>
      <c r="J188" s="45">
        <f t="shared" si="32"/>
        <v>0.75000000076684159</v>
      </c>
      <c r="K188" s="56">
        <f t="shared" si="33"/>
        <v>0.25000000076684159</v>
      </c>
      <c r="L188" s="56">
        <f t="shared" si="34"/>
        <v>0.5</v>
      </c>
      <c r="M188" s="56">
        <f t="shared" si="35"/>
        <v>0.24999999923315841</v>
      </c>
      <c r="N188" s="45">
        <f t="shared" si="39"/>
        <v>1.9942637158819666E-10</v>
      </c>
      <c r="O188" s="260" t="str">
        <f t="shared" si="40"/>
        <v>0.000</v>
      </c>
      <c r="P188" s="45">
        <f t="shared" si="41"/>
        <v>2.3684210570924312E-2</v>
      </c>
    </row>
    <row r="189" spans="2:16" x14ac:dyDescent="0.45">
      <c r="B189">
        <v>182</v>
      </c>
      <c r="C189" s="45">
        <f t="shared" si="36"/>
        <v>0.49999999931387856</v>
      </c>
      <c r="D189" s="261">
        <f t="shared" si="37"/>
        <v>0.05</v>
      </c>
      <c r="E189" s="45">
        <f t="shared" si="30"/>
        <v>-2.6315789433771324E-2</v>
      </c>
      <c r="F189" s="57">
        <f t="shared" si="44"/>
        <v>1</v>
      </c>
      <c r="G189" s="58">
        <f t="shared" si="44"/>
        <v>1</v>
      </c>
      <c r="H189" s="55">
        <f t="shared" si="44"/>
        <v>0.8</v>
      </c>
      <c r="I189" s="45">
        <f t="shared" si="31"/>
        <v>0.95000000013722419</v>
      </c>
      <c r="J189" s="45">
        <f t="shared" si="32"/>
        <v>0.75000000068612138</v>
      </c>
      <c r="K189" s="56">
        <f t="shared" si="33"/>
        <v>0.25000000068612138</v>
      </c>
      <c r="L189" s="56">
        <f t="shared" si="34"/>
        <v>0.49999999999999994</v>
      </c>
      <c r="M189" s="56">
        <f t="shared" si="35"/>
        <v>0.24999999931387856</v>
      </c>
      <c r="N189" s="45">
        <f t="shared" si="39"/>
        <v>1.7843404558766207E-10</v>
      </c>
      <c r="O189" s="260" t="str">
        <f t="shared" si="40"/>
        <v>0.000</v>
      </c>
      <c r="P189" s="45">
        <f t="shared" si="41"/>
        <v>2.3684210566228679E-2</v>
      </c>
    </row>
    <row r="190" spans="2:16" x14ac:dyDescent="0.45">
      <c r="B190">
        <v>183</v>
      </c>
      <c r="C190" s="45">
        <f t="shared" si="36"/>
        <v>0.49999999938610185</v>
      </c>
      <c r="D190" s="261">
        <f t="shared" si="37"/>
        <v>0.05</v>
      </c>
      <c r="E190" s="45">
        <f t="shared" si="30"/>
        <v>-2.6315789437972678E-2</v>
      </c>
      <c r="F190" s="57">
        <f t="shared" si="44"/>
        <v>1</v>
      </c>
      <c r="G190" s="58">
        <f t="shared" si="44"/>
        <v>1</v>
      </c>
      <c r="H190" s="55">
        <f t="shared" si="44"/>
        <v>0.8</v>
      </c>
      <c r="I190" s="45">
        <f t="shared" si="31"/>
        <v>0.95000000012277963</v>
      </c>
      <c r="J190" s="45">
        <f t="shared" si="32"/>
        <v>0.75000000061389815</v>
      </c>
      <c r="K190" s="56">
        <f t="shared" si="33"/>
        <v>0.25000000061389815</v>
      </c>
      <c r="L190" s="56">
        <f t="shared" si="34"/>
        <v>0.5</v>
      </c>
      <c r="M190" s="56">
        <f t="shared" si="35"/>
        <v>0.24999999938610185</v>
      </c>
      <c r="N190" s="45">
        <f t="shared" si="39"/>
        <v>1.5965147281431926E-10</v>
      </c>
      <c r="O190" s="260" t="str">
        <f t="shared" si="40"/>
        <v>0.000</v>
      </c>
      <c r="P190" s="45">
        <f t="shared" si="41"/>
        <v>2.3684210562027325E-2</v>
      </c>
    </row>
    <row r="191" spans="2:16" x14ac:dyDescent="0.45">
      <c r="B191">
        <v>184</v>
      </c>
      <c r="C191" s="45">
        <f t="shared" si="36"/>
        <v>0.49999999945072265</v>
      </c>
      <c r="D191" s="261">
        <f t="shared" si="37"/>
        <v>0.05</v>
      </c>
      <c r="E191" s="45">
        <f t="shared" si="30"/>
        <v>-2.6315789441731779E-2</v>
      </c>
      <c r="F191" s="57">
        <f t="shared" si="44"/>
        <v>1</v>
      </c>
      <c r="G191" s="58">
        <f t="shared" si="44"/>
        <v>1</v>
      </c>
      <c r="H191" s="55">
        <f t="shared" si="44"/>
        <v>0.8</v>
      </c>
      <c r="I191" s="45">
        <f t="shared" si="31"/>
        <v>0.95000000010985541</v>
      </c>
      <c r="J191" s="45">
        <f t="shared" si="32"/>
        <v>0.75000000054927729</v>
      </c>
      <c r="K191" s="56">
        <f t="shared" si="33"/>
        <v>0.25000000054927729</v>
      </c>
      <c r="L191" s="56">
        <f t="shared" si="34"/>
        <v>0.49999999999999994</v>
      </c>
      <c r="M191" s="56">
        <f t="shared" si="35"/>
        <v>0.24999999945072265</v>
      </c>
      <c r="N191" s="45">
        <f t="shared" si="39"/>
        <v>1.4284582561943422E-10</v>
      </c>
      <c r="O191" s="260" t="str">
        <f t="shared" si="40"/>
        <v>0.000</v>
      </c>
      <c r="P191" s="45">
        <f t="shared" si="41"/>
        <v>2.3684210558268224E-2</v>
      </c>
    </row>
    <row r="192" spans="2:16" x14ac:dyDescent="0.45">
      <c r="B192">
        <v>185</v>
      </c>
      <c r="C192" s="45">
        <f t="shared" si="36"/>
        <v>0.49999999950854129</v>
      </c>
      <c r="D192" s="261">
        <f t="shared" si="37"/>
        <v>0.05</v>
      </c>
      <c r="E192" s="45">
        <f t="shared" si="30"/>
        <v>-2.6315789445095192E-2</v>
      </c>
      <c r="F192" s="57">
        <f t="shared" si="44"/>
        <v>1</v>
      </c>
      <c r="G192" s="58">
        <f t="shared" si="44"/>
        <v>1</v>
      </c>
      <c r="H192" s="55">
        <f t="shared" si="44"/>
        <v>0.8</v>
      </c>
      <c r="I192" s="45">
        <f t="shared" si="31"/>
        <v>0.95000000009829166</v>
      </c>
      <c r="J192" s="45">
        <f t="shared" si="32"/>
        <v>0.75000000049145865</v>
      </c>
      <c r="K192" s="56">
        <f t="shared" si="33"/>
        <v>0.25000000049145865</v>
      </c>
      <c r="L192" s="56">
        <f t="shared" si="34"/>
        <v>0.49999999999999994</v>
      </c>
      <c r="M192" s="56">
        <f t="shared" si="35"/>
        <v>0.24999999950854129</v>
      </c>
      <c r="N192" s="45">
        <f t="shared" si="39"/>
        <v>1.2780972127875458E-10</v>
      </c>
      <c r="O192" s="260" t="str">
        <f t="shared" si="40"/>
        <v>0.000</v>
      </c>
      <c r="P192" s="45">
        <f t="shared" si="41"/>
        <v>2.368421055490481E-2</v>
      </c>
    </row>
    <row r="193" spans="2:16" x14ac:dyDescent="0.45">
      <c r="B193">
        <v>186</v>
      </c>
      <c r="C193" s="45">
        <f t="shared" si="36"/>
        <v>0.49999999956027374</v>
      </c>
      <c r="D193" s="261">
        <f t="shared" si="37"/>
        <v>0.05</v>
      </c>
      <c r="E193" s="45">
        <f t="shared" si="30"/>
        <v>-2.631578944810456E-2</v>
      </c>
      <c r="F193" s="57">
        <f t="shared" si="44"/>
        <v>1</v>
      </c>
      <c r="G193" s="58">
        <f t="shared" si="44"/>
        <v>1</v>
      </c>
      <c r="H193" s="55">
        <f t="shared" si="44"/>
        <v>0.8</v>
      </c>
      <c r="I193" s="45">
        <f t="shared" si="31"/>
        <v>0.95000000008794527</v>
      </c>
      <c r="J193" s="45">
        <f t="shared" si="32"/>
        <v>0.75000000043972626</v>
      </c>
      <c r="K193" s="56">
        <f t="shared" si="33"/>
        <v>0.25000000043972626</v>
      </c>
      <c r="L193" s="56">
        <f t="shared" si="34"/>
        <v>0.5</v>
      </c>
      <c r="M193" s="56">
        <f t="shared" si="35"/>
        <v>0.24999999956027374</v>
      </c>
      <c r="N193" s="45">
        <f t="shared" si="39"/>
        <v>1.1435594843303293E-10</v>
      </c>
      <c r="O193" s="260" t="str">
        <f t="shared" si="40"/>
        <v>0.000</v>
      </c>
      <c r="P193" s="45">
        <f t="shared" si="41"/>
        <v>2.3684210551895443E-2</v>
      </c>
    </row>
    <row r="194" spans="2:16" x14ac:dyDescent="0.45">
      <c r="B194">
        <v>187</v>
      </c>
      <c r="C194" s="45">
        <f t="shared" si="36"/>
        <v>0.49999999960656072</v>
      </c>
      <c r="D194" s="261">
        <f t="shared" si="37"/>
        <v>0.05</v>
      </c>
      <c r="E194" s="45">
        <f t="shared" si="30"/>
        <v>-2.6315789450797152E-2</v>
      </c>
      <c r="F194" s="57">
        <f t="shared" si="44"/>
        <v>1</v>
      </c>
      <c r="G194" s="58">
        <f t="shared" si="44"/>
        <v>1</v>
      </c>
      <c r="H194" s="55">
        <f t="shared" si="44"/>
        <v>0.8</v>
      </c>
      <c r="I194" s="45">
        <f t="shared" si="31"/>
        <v>0.9500000000786879</v>
      </c>
      <c r="J194" s="45">
        <f t="shared" si="32"/>
        <v>0.75000000039343928</v>
      </c>
      <c r="K194" s="56">
        <f t="shared" si="33"/>
        <v>0.25000000039343928</v>
      </c>
      <c r="L194" s="56">
        <f t="shared" si="34"/>
        <v>0.5</v>
      </c>
      <c r="M194" s="56">
        <f t="shared" si="35"/>
        <v>0.24999999960656072</v>
      </c>
      <c r="N194" s="45">
        <f t="shared" si="39"/>
        <v>1.023185217998186E-10</v>
      </c>
      <c r="O194" s="260" t="str">
        <f t="shared" si="40"/>
        <v>0.000</v>
      </c>
      <c r="P194" s="45">
        <f t="shared" si="41"/>
        <v>2.3684210549202851E-2</v>
      </c>
    </row>
    <row r="195" spans="2:16" x14ac:dyDescent="0.45">
      <c r="B195">
        <v>188</v>
      </c>
      <c r="C195" s="45">
        <f t="shared" si="36"/>
        <v>0.49999999964797537</v>
      </c>
      <c r="D195" s="261">
        <f t="shared" si="37"/>
        <v>0.05</v>
      </c>
      <c r="E195" s="45">
        <f t="shared" si="30"/>
        <v>-2.6315789453206315E-2</v>
      </c>
      <c r="F195" s="57">
        <f t="shared" si="44"/>
        <v>1</v>
      </c>
      <c r="G195" s="58">
        <f t="shared" si="44"/>
        <v>1</v>
      </c>
      <c r="H195" s="55">
        <f t="shared" si="44"/>
        <v>0.8</v>
      </c>
      <c r="I195" s="45">
        <f t="shared" si="31"/>
        <v>0.95000000007040497</v>
      </c>
      <c r="J195" s="45">
        <f t="shared" si="32"/>
        <v>0.75000000035202463</v>
      </c>
      <c r="K195" s="56">
        <f t="shared" si="33"/>
        <v>0.25000000035202463</v>
      </c>
      <c r="L195" s="56">
        <f t="shared" si="34"/>
        <v>0.5</v>
      </c>
      <c r="M195" s="56">
        <f t="shared" si="35"/>
        <v>0.24999999964797537</v>
      </c>
      <c r="N195" s="45">
        <f t="shared" si="39"/>
        <v>9.154819964792451E-11</v>
      </c>
      <c r="O195" s="260" t="str">
        <f t="shared" si="40"/>
        <v>0.000</v>
      </c>
      <c r="P195" s="45">
        <f t="shared" si="41"/>
        <v>2.3684210546793687E-2</v>
      </c>
    </row>
    <row r="196" spans="2:16" x14ac:dyDescent="0.45">
      <c r="B196">
        <v>189</v>
      </c>
      <c r="C196" s="45">
        <f t="shared" si="36"/>
        <v>0.49999999968503056</v>
      </c>
      <c r="D196" s="261">
        <f t="shared" si="37"/>
        <v>0.05</v>
      </c>
      <c r="E196" s="45">
        <f t="shared" si="30"/>
        <v>-2.6315789455361883E-2</v>
      </c>
      <c r="F196" s="57">
        <f t="shared" si="44"/>
        <v>1</v>
      </c>
      <c r="G196" s="58">
        <f t="shared" si="44"/>
        <v>1</v>
      </c>
      <c r="H196" s="55">
        <f t="shared" si="44"/>
        <v>0.8</v>
      </c>
      <c r="I196" s="45">
        <f t="shared" si="31"/>
        <v>0.95000000006299379</v>
      </c>
      <c r="J196" s="45">
        <f t="shared" si="32"/>
        <v>0.75000000031496938</v>
      </c>
      <c r="K196" s="56">
        <f t="shared" si="33"/>
        <v>0.25000000031496938</v>
      </c>
      <c r="L196" s="56">
        <f t="shared" si="34"/>
        <v>0.49999999999999994</v>
      </c>
      <c r="M196" s="56">
        <f t="shared" si="35"/>
        <v>0.24999999968503056</v>
      </c>
      <c r="N196" s="45">
        <f t="shared" si="39"/>
        <v>8.1911560924484453E-11</v>
      </c>
      <c r="O196" s="260" t="str">
        <f t="shared" si="40"/>
        <v>0.000</v>
      </c>
      <c r="P196" s="45">
        <f t="shared" si="41"/>
        <v>2.368421054463812E-2</v>
      </c>
    </row>
    <row r="197" spans="2:16" x14ac:dyDescent="0.45">
      <c r="B197">
        <v>190</v>
      </c>
      <c r="C197" s="45">
        <f t="shared" si="36"/>
        <v>0.49999999971818521</v>
      </c>
      <c r="D197" s="261">
        <f t="shared" si="37"/>
        <v>0.05</v>
      </c>
      <c r="E197" s="45">
        <f t="shared" si="30"/>
        <v>-2.6315789457290545E-2</v>
      </c>
      <c r="F197" s="57">
        <f t="shared" si="44"/>
        <v>1</v>
      </c>
      <c r="G197" s="58">
        <f t="shared" si="44"/>
        <v>1</v>
      </c>
      <c r="H197" s="55">
        <f t="shared" si="44"/>
        <v>0.8</v>
      </c>
      <c r="I197" s="45">
        <f t="shared" si="31"/>
        <v>0.95000000005636298</v>
      </c>
      <c r="J197" s="45">
        <f t="shared" si="32"/>
        <v>0.75000000028181479</v>
      </c>
      <c r="K197" s="56">
        <f t="shared" si="33"/>
        <v>0.25000000028181479</v>
      </c>
      <c r="L197" s="56">
        <f t="shared" si="34"/>
        <v>0.5</v>
      </c>
      <c r="M197" s="56">
        <f t="shared" si="35"/>
        <v>0.24999999971818521</v>
      </c>
      <c r="N197" s="45">
        <f t="shared" si="39"/>
        <v>7.3289159509130532E-11</v>
      </c>
      <c r="O197" s="260" t="str">
        <f t="shared" si="40"/>
        <v>0.000</v>
      </c>
      <c r="P197" s="45">
        <f t="shared" si="41"/>
        <v>2.3684210542709458E-2</v>
      </c>
    </row>
    <row r="198" spans="2:16" x14ac:dyDescent="0.45">
      <c r="B198">
        <v>191</v>
      </c>
      <c r="C198" s="45">
        <f t="shared" si="36"/>
        <v>0.49999999974784992</v>
      </c>
      <c r="D198" s="261">
        <f t="shared" si="37"/>
        <v>0.05</v>
      </c>
      <c r="E198" s="45">
        <f t="shared" si="30"/>
        <v>-2.6315789459016192E-2</v>
      </c>
      <c r="F198" s="57">
        <f t="shared" si="44"/>
        <v>1</v>
      </c>
      <c r="G198" s="58">
        <f t="shared" si="44"/>
        <v>1</v>
      </c>
      <c r="H198" s="55">
        <f t="shared" si="44"/>
        <v>0.8</v>
      </c>
      <c r="I198" s="45">
        <f t="shared" si="31"/>
        <v>0.95000000005043006</v>
      </c>
      <c r="J198" s="45">
        <f t="shared" si="32"/>
        <v>0.75000000025215008</v>
      </c>
      <c r="K198" s="56">
        <f t="shared" si="33"/>
        <v>0.25000000025215008</v>
      </c>
      <c r="L198" s="56">
        <f t="shared" si="34"/>
        <v>0.5</v>
      </c>
      <c r="M198" s="56">
        <f t="shared" si="35"/>
        <v>0.24999999974784992</v>
      </c>
      <c r="N198" s="45">
        <f t="shared" si="39"/>
        <v>6.5574601341069145E-11</v>
      </c>
      <c r="O198" s="260" t="str">
        <f t="shared" si="40"/>
        <v>0.000</v>
      </c>
      <c r="P198" s="45">
        <f t="shared" si="41"/>
        <v>2.3684210540983811E-2</v>
      </c>
    </row>
    <row r="199" spans="2:16" x14ac:dyDescent="0.45">
      <c r="B199">
        <v>192</v>
      </c>
      <c r="C199" s="45">
        <f t="shared" si="36"/>
        <v>0.49999999977439202</v>
      </c>
      <c r="D199" s="261">
        <f t="shared" si="37"/>
        <v>0.05</v>
      </c>
      <c r="E199" s="45">
        <f t="shared" ref="E199:E262" si="45" xml:space="preserve"> (((1-C199)*C199) * ( (C199*(H199 - G199) + (1-C199)*(G199 - F199) )) / I199)</f>
        <v>-2.6315789460560193E-2</v>
      </c>
      <c r="F199" s="57">
        <f t="shared" si="44"/>
        <v>1</v>
      </c>
      <c r="G199" s="58">
        <f t="shared" si="44"/>
        <v>1</v>
      </c>
      <c r="H199" s="55">
        <f t="shared" si="44"/>
        <v>0.8</v>
      </c>
      <c r="I199" s="45">
        <f t="shared" ref="I199:I262" si="46">(((1-C199)^2)*F199) + (2*(1-C199)*(C199)*G199) + ((C199^2)*H199)</f>
        <v>0.95000000004512164</v>
      </c>
      <c r="J199" s="45">
        <f t="shared" ref="J199:J262" si="47">(1-C199)^2 + 2*C199*(1-C199)</f>
        <v>0.75000000022560798</v>
      </c>
      <c r="K199" s="56">
        <f t="shared" ref="K199:K262" si="48">(1-C199)^2</f>
        <v>0.25000000022560798</v>
      </c>
      <c r="L199" s="56">
        <f t="shared" ref="L199:L262" si="49">2*C199*(1-C199)</f>
        <v>0.5</v>
      </c>
      <c r="M199" s="56">
        <f t="shared" ref="M199:M262" si="50">C199^2</f>
        <v>0.24999999977439202</v>
      </c>
      <c r="N199" s="45">
        <f t="shared" si="39"/>
        <v>5.8672039478352988E-11</v>
      </c>
      <c r="O199" s="260" t="str">
        <f t="shared" si="40"/>
        <v>0.000</v>
      </c>
      <c r="P199" s="45">
        <f t="shared" si="41"/>
        <v>2.3684210539439809E-2</v>
      </c>
    </row>
    <row r="200" spans="2:16" x14ac:dyDescent="0.45">
      <c r="B200">
        <v>193</v>
      </c>
      <c r="C200" s="45">
        <f t="shared" ref="C200:C263" si="51">(1-D200)*(C199+E199) + D200*$C$3</f>
        <v>0.49999999979814019</v>
      </c>
      <c r="D200" s="261">
        <f t="shared" si="37"/>
        <v>0.05</v>
      </c>
      <c r="E200" s="45">
        <f t="shared" si="45"/>
        <v>-2.6315789461941668E-2</v>
      </c>
      <c r="F200" s="57">
        <f t="shared" si="44"/>
        <v>1</v>
      </c>
      <c r="G200" s="58">
        <f t="shared" si="44"/>
        <v>1</v>
      </c>
      <c r="H200" s="55">
        <f t="shared" si="44"/>
        <v>0.8</v>
      </c>
      <c r="I200" s="45">
        <f t="shared" si="46"/>
        <v>0.95000000004037199</v>
      </c>
      <c r="J200" s="45">
        <f t="shared" si="47"/>
        <v>0.75000000020185986</v>
      </c>
      <c r="K200" s="56">
        <f t="shared" si="48"/>
        <v>0.25000000020185986</v>
      </c>
      <c r="L200" s="56">
        <f t="shared" si="49"/>
        <v>0.5</v>
      </c>
      <c r="M200" s="56">
        <f t="shared" si="50"/>
        <v>0.24999999979814019</v>
      </c>
      <c r="N200" s="45">
        <f t="shared" si="39"/>
        <v>5.2496042258874951E-11</v>
      </c>
      <c r="O200" s="260" t="str">
        <f t="shared" si="40"/>
        <v>0.000</v>
      </c>
      <c r="P200" s="45">
        <f t="shared" si="41"/>
        <v>2.3684210538058335E-2</v>
      </c>
    </row>
    <row r="201" spans="2:16" x14ac:dyDescent="0.45">
      <c r="B201">
        <v>194</v>
      </c>
      <c r="C201" s="45">
        <f t="shared" si="51"/>
        <v>0.49999999981938853</v>
      </c>
      <c r="D201" s="261">
        <f t="shared" ref="D201:D264" si="52">D200</f>
        <v>0.05</v>
      </c>
      <c r="E201" s="45">
        <f t="shared" si="45"/>
        <v>-2.6315789463177718E-2</v>
      </c>
      <c r="F201" s="57">
        <f t="shared" ref="F201:H216" si="53">F200</f>
        <v>1</v>
      </c>
      <c r="G201" s="58">
        <f t="shared" si="53"/>
        <v>1</v>
      </c>
      <c r="H201" s="55">
        <f t="shared" si="53"/>
        <v>0.8</v>
      </c>
      <c r="I201" s="45">
        <f t="shared" si="46"/>
        <v>0.95000000003612239</v>
      </c>
      <c r="J201" s="45">
        <f t="shared" si="47"/>
        <v>0.75000000018061153</v>
      </c>
      <c r="K201" s="56">
        <f t="shared" si="48"/>
        <v>0.25000000018061153</v>
      </c>
      <c r="L201" s="56">
        <f t="shared" si="49"/>
        <v>0.5</v>
      </c>
      <c r="M201" s="56">
        <f t="shared" si="50"/>
        <v>0.24999999981938853</v>
      </c>
      <c r="N201" s="45">
        <f t="shared" ref="N201:N264" si="54">ABS((E200-E201)/E201)</f>
        <v>4.6969879393555586E-11</v>
      </c>
      <c r="O201" s="260" t="str">
        <f t="shared" ref="O201:O264" si="55">IF(N201&lt;1/10000,"0.000"," ")</f>
        <v>0.000</v>
      </c>
      <c r="P201" s="45">
        <f t="shared" ref="P201:P264" si="56">D201 + E201</f>
        <v>2.3684210536822285E-2</v>
      </c>
    </row>
    <row r="202" spans="2:16" x14ac:dyDescent="0.45">
      <c r="B202">
        <v>195</v>
      </c>
      <c r="C202" s="45">
        <f t="shared" si="51"/>
        <v>0.49999999983840027</v>
      </c>
      <c r="D202" s="261">
        <f t="shared" si="52"/>
        <v>0.05</v>
      </c>
      <c r="E202" s="45">
        <f t="shared" si="45"/>
        <v>-2.6315789464283663E-2</v>
      </c>
      <c r="F202" s="57">
        <f t="shared" si="53"/>
        <v>1</v>
      </c>
      <c r="G202" s="58">
        <f t="shared" si="53"/>
        <v>1</v>
      </c>
      <c r="H202" s="55">
        <f t="shared" si="53"/>
        <v>0.8</v>
      </c>
      <c r="I202" s="45">
        <f t="shared" si="46"/>
        <v>0.95000000003231999</v>
      </c>
      <c r="J202" s="45">
        <f t="shared" si="47"/>
        <v>0.75000000016159973</v>
      </c>
      <c r="K202" s="56">
        <f t="shared" si="48"/>
        <v>0.25000000016159973</v>
      </c>
      <c r="L202" s="56">
        <f t="shared" si="49"/>
        <v>0.5</v>
      </c>
      <c r="M202" s="56">
        <f t="shared" si="50"/>
        <v>0.24999999983840027</v>
      </c>
      <c r="N202" s="45">
        <f t="shared" si="54"/>
        <v>4.2025917483281647E-11</v>
      </c>
      <c r="O202" s="260" t="str">
        <f t="shared" si="55"/>
        <v>0.000</v>
      </c>
      <c r="P202" s="45">
        <f t="shared" si="56"/>
        <v>2.368421053571634E-2</v>
      </c>
    </row>
    <row r="203" spans="2:16" x14ac:dyDescent="0.45">
      <c r="B203">
        <v>196</v>
      </c>
      <c r="C203" s="45">
        <f t="shared" si="51"/>
        <v>0.49999999985541077</v>
      </c>
      <c r="D203" s="261">
        <f t="shared" si="52"/>
        <v>0.05</v>
      </c>
      <c r="E203" s="45">
        <f t="shared" si="45"/>
        <v>-2.6315789465273198E-2</v>
      </c>
      <c r="F203" s="57">
        <f t="shared" si="53"/>
        <v>1</v>
      </c>
      <c r="G203" s="58">
        <f t="shared" si="53"/>
        <v>1</v>
      </c>
      <c r="H203" s="55">
        <f t="shared" si="53"/>
        <v>0.8</v>
      </c>
      <c r="I203" s="45">
        <f t="shared" si="46"/>
        <v>0.95000000002891782</v>
      </c>
      <c r="J203" s="45">
        <f t="shared" si="47"/>
        <v>0.75000000014458923</v>
      </c>
      <c r="K203" s="56">
        <f t="shared" si="48"/>
        <v>0.25000000014458923</v>
      </c>
      <c r="L203" s="56">
        <f t="shared" si="49"/>
        <v>0.5</v>
      </c>
      <c r="M203" s="56">
        <f t="shared" si="50"/>
        <v>0.24999999985541077</v>
      </c>
      <c r="N203" s="45">
        <f t="shared" si="54"/>
        <v>3.7602324044289326E-11</v>
      </c>
      <c r="O203" s="260" t="str">
        <f t="shared" si="55"/>
        <v>0.000</v>
      </c>
      <c r="P203" s="45">
        <f t="shared" si="56"/>
        <v>2.3684210534726805E-2</v>
      </c>
    </row>
    <row r="204" spans="2:16" x14ac:dyDescent="0.45">
      <c r="B204">
        <v>197</v>
      </c>
      <c r="C204" s="45">
        <f t="shared" si="51"/>
        <v>0.49999999987063065</v>
      </c>
      <c r="D204" s="261">
        <f t="shared" si="52"/>
        <v>0.05</v>
      </c>
      <c r="E204" s="45">
        <f t="shared" si="45"/>
        <v>-2.6315789466158562E-2</v>
      </c>
      <c r="F204" s="57">
        <f t="shared" si="53"/>
        <v>1</v>
      </c>
      <c r="G204" s="58">
        <f t="shared" si="53"/>
        <v>1</v>
      </c>
      <c r="H204" s="55">
        <f t="shared" si="53"/>
        <v>0.8</v>
      </c>
      <c r="I204" s="45">
        <f t="shared" si="46"/>
        <v>0.95000000002587393</v>
      </c>
      <c r="J204" s="45">
        <f t="shared" si="47"/>
        <v>0.7500000001293694</v>
      </c>
      <c r="K204" s="56">
        <f t="shared" si="48"/>
        <v>0.2500000001293694</v>
      </c>
      <c r="L204" s="56">
        <f t="shared" si="49"/>
        <v>0.5</v>
      </c>
      <c r="M204" s="56">
        <f t="shared" si="50"/>
        <v>0.24999999987063065</v>
      </c>
      <c r="N204" s="45">
        <f t="shared" si="54"/>
        <v>3.3643858542060745E-11</v>
      </c>
      <c r="O204" s="260" t="str">
        <f t="shared" si="55"/>
        <v>0.000</v>
      </c>
      <c r="P204" s="45">
        <f t="shared" si="56"/>
        <v>2.368421053384144E-2</v>
      </c>
    </row>
    <row r="205" spans="2:16" x14ac:dyDescent="0.45">
      <c r="B205">
        <v>198</v>
      </c>
      <c r="C205" s="45">
        <f t="shared" si="51"/>
        <v>0.49999999988424843</v>
      </c>
      <c r="D205" s="261">
        <f t="shared" si="52"/>
        <v>0.05</v>
      </c>
      <c r="E205" s="45">
        <f t="shared" si="45"/>
        <v>-2.6315789466950734E-2</v>
      </c>
      <c r="F205" s="57">
        <f t="shared" si="53"/>
        <v>1</v>
      </c>
      <c r="G205" s="58">
        <f t="shared" si="53"/>
        <v>1</v>
      </c>
      <c r="H205" s="55">
        <f t="shared" si="53"/>
        <v>0.8</v>
      </c>
      <c r="I205" s="45">
        <f t="shared" si="46"/>
        <v>0.95000000002315033</v>
      </c>
      <c r="J205" s="45">
        <f t="shared" si="47"/>
        <v>0.75000000011575163</v>
      </c>
      <c r="K205" s="56">
        <f t="shared" si="48"/>
        <v>0.25000000011575163</v>
      </c>
      <c r="L205" s="56">
        <f t="shared" si="49"/>
        <v>0.5</v>
      </c>
      <c r="M205" s="56">
        <f t="shared" si="50"/>
        <v>0.24999999988424843</v>
      </c>
      <c r="N205" s="45">
        <f t="shared" si="54"/>
        <v>3.0102531586237659E-11</v>
      </c>
      <c r="O205" s="260" t="str">
        <f t="shared" si="55"/>
        <v>0.000</v>
      </c>
      <c r="P205" s="45">
        <f t="shared" si="56"/>
        <v>2.3684210533049269E-2</v>
      </c>
    </row>
    <row r="206" spans="2:16" x14ac:dyDescent="0.45">
      <c r="B206">
        <v>199</v>
      </c>
      <c r="C206" s="45">
        <f t="shared" si="51"/>
        <v>0.49999999989643279</v>
      </c>
      <c r="D206" s="261">
        <f t="shared" si="52"/>
        <v>0.05</v>
      </c>
      <c r="E206" s="45">
        <f t="shared" si="45"/>
        <v>-2.6315789467659518E-2</v>
      </c>
      <c r="F206" s="57">
        <f t="shared" si="53"/>
        <v>1</v>
      </c>
      <c r="G206" s="58">
        <f t="shared" si="53"/>
        <v>1</v>
      </c>
      <c r="H206" s="55">
        <f t="shared" si="53"/>
        <v>0.8</v>
      </c>
      <c r="I206" s="45">
        <f t="shared" si="46"/>
        <v>0.95000000002071339</v>
      </c>
      <c r="J206" s="45">
        <f t="shared" si="47"/>
        <v>0.75000000010356715</v>
      </c>
      <c r="K206" s="56">
        <f t="shared" si="48"/>
        <v>0.25000000010356715</v>
      </c>
      <c r="L206" s="56">
        <f t="shared" si="49"/>
        <v>0.49999999999999994</v>
      </c>
      <c r="M206" s="56">
        <f t="shared" si="50"/>
        <v>0.24999999989643279</v>
      </c>
      <c r="N206" s="45">
        <f t="shared" si="54"/>
        <v>2.6933781600073645E-11</v>
      </c>
      <c r="O206" s="260" t="str">
        <f t="shared" si="55"/>
        <v>0.000</v>
      </c>
      <c r="P206" s="45">
        <f t="shared" si="56"/>
        <v>2.3684210532340485E-2</v>
      </c>
    </row>
    <row r="207" spans="2:16" x14ac:dyDescent="0.45">
      <c r="B207">
        <v>200</v>
      </c>
      <c r="C207" s="45">
        <f t="shared" si="51"/>
        <v>0.49999999990733457</v>
      </c>
      <c r="D207" s="261">
        <f t="shared" si="52"/>
        <v>0.05</v>
      </c>
      <c r="E207" s="45">
        <f t="shared" si="45"/>
        <v>-2.6315789468293691E-2</v>
      </c>
      <c r="F207" s="57">
        <f t="shared" si="53"/>
        <v>1</v>
      </c>
      <c r="G207" s="58">
        <f t="shared" si="53"/>
        <v>1</v>
      </c>
      <c r="H207" s="55">
        <f t="shared" si="53"/>
        <v>0.8</v>
      </c>
      <c r="I207" s="45">
        <f t="shared" si="46"/>
        <v>0.95000000001853313</v>
      </c>
      <c r="J207" s="45">
        <f t="shared" si="47"/>
        <v>0.75000000009266543</v>
      </c>
      <c r="K207" s="56">
        <f t="shared" si="48"/>
        <v>0.25000000009266543</v>
      </c>
      <c r="L207" s="56">
        <f t="shared" si="49"/>
        <v>0.5</v>
      </c>
      <c r="M207" s="56">
        <f t="shared" si="50"/>
        <v>0.24999999990733457</v>
      </c>
      <c r="N207" s="45">
        <f t="shared" si="54"/>
        <v>2.4098584244176844E-11</v>
      </c>
      <c r="O207" s="260" t="str">
        <f t="shared" si="55"/>
        <v>0.000</v>
      </c>
      <c r="P207" s="45">
        <f t="shared" si="56"/>
        <v>2.3684210531706312E-2</v>
      </c>
    </row>
    <row r="208" spans="2:16" x14ac:dyDescent="0.45">
      <c r="B208">
        <v>201</v>
      </c>
      <c r="C208" s="45">
        <f t="shared" si="51"/>
        <v>0.49999999991708877</v>
      </c>
      <c r="D208" s="261">
        <f t="shared" si="52"/>
        <v>0.05</v>
      </c>
      <c r="E208" s="45">
        <f t="shared" si="45"/>
        <v>-2.6315789468861112E-2</v>
      </c>
      <c r="F208" s="57">
        <f t="shared" si="53"/>
        <v>1</v>
      </c>
      <c r="G208" s="58">
        <f t="shared" si="53"/>
        <v>1</v>
      </c>
      <c r="H208" s="55">
        <f t="shared" si="53"/>
        <v>0.8</v>
      </c>
      <c r="I208" s="45">
        <f t="shared" si="46"/>
        <v>0.95000000001658225</v>
      </c>
      <c r="J208" s="45">
        <f t="shared" si="47"/>
        <v>0.75000000008291123</v>
      </c>
      <c r="K208" s="56">
        <f t="shared" si="48"/>
        <v>0.25000000008291123</v>
      </c>
      <c r="L208" s="56">
        <f t="shared" si="49"/>
        <v>0.5</v>
      </c>
      <c r="M208" s="56">
        <f t="shared" si="50"/>
        <v>0.24999999991708877</v>
      </c>
      <c r="N208" s="45">
        <f t="shared" si="54"/>
        <v>2.1562002187680004E-11</v>
      </c>
      <c r="O208" s="260" t="str">
        <f t="shared" si="55"/>
        <v>0.000</v>
      </c>
      <c r="P208" s="45">
        <f t="shared" si="56"/>
        <v>2.368421053113889E-2</v>
      </c>
    </row>
    <row r="209" spans="2:16" x14ac:dyDescent="0.45">
      <c r="B209">
        <v>202</v>
      </c>
      <c r="C209" s="45">
        <f t="shared" si="51"/>
        <v>0.49999999992581623</v>
      </c>
      <c r="D209" s="261">
        <f t="shared" si="52"/>
        <v>0.05</v>
      </c>
      <c r="E209" s="45">
        <f t="shared" si="45"/>
        <v>-2.6315789469368803E-2</v>
      </c>
      <c r="F209" s="57">
        <f t="shared" si="53"/>
        <v>1</v>
      </c>
      <c r="G209" s="58">
        <f t="shared" si="53"/>
        <v>1</v>
      </c>
      <c r="H209" s="55">
        <f t="shared" si="53"/>
        <v>0.8</v>
      </c>
      <c r="I209" s="45">
        <f t="shared" si="46"/>
        <v>0.95000000001483675</v>
      </c>
      <c r="J209" s="45">
        <f t="shared" si="47"/>
        <v>0.75000000007418377</v>
      </c>
      <c r="K209" s="56">
        <f t="shared" si="48"/>
        <v>0.25000000007418377</v>
      </c>
      <c r="L209" s="56">
        <f t="shared" si="49"/>
        <v>0.5</v>
      </c>
      <c r="M209" s="56">
        <f t="shared" si="50"/>
        <v>0.24999999992581623</v>
      </c>
      <c r="N209" s="45">
        <f t="shared" si="54"/>
        <v>1.9292262235348148E-11</v>
      </c>
      <c r="O209" s="260" t="str">
        <f t="shared" si="55"/>
        <v>0.000</v>
      </c>
      <c r="P209" s="45">
        <f t="shared" si="56"/>
        <v>2.3684210530631199E-2</v>
      </c>
    </row>
    <row r="210" spans="2:16" x14ac:dyDescent="0.45">
      <c r="B210">
        <v>203</v>
      </c>
      <c r="C210" s="45">
        <f t="shared" si="51"/>
        <v>0.49999999993362504</v>
      </c>
      <c r="D210" s="261">
        <f t="shared" si="52"/>
        <v>0.05</v>
      </c>
      <c r="E210" s="45">
        <f t="shared" si="45"/>
        <v>-2.6315789469823058E-2</v>
      </c>
      <c r="F210" s="57">
        <f t="shared" si="53"/>
        <v>1</v>
      </c>
      <c r="G210" s="58">
        <f t="shared" si="53"/>
        <v>1</v>
      </c>
      <c r="H210" s="55">
        <f t="shared" si="53"/>
        <v>0.8</v>
      </c>
      <c r="I210" s="45">
        <f t="shared" si="46"/>
        <v>0.95000000001327489</v>
      </c>
      <c r="J210" s="45">
        <f t="shared" si="47"/>
        <v>0.75000000006637491</v>
      </c>
      <c r="K210" s="56">
        <f t="shared" si="48"/>
        <v>0.25000000006637491</v>
      </c>
      <c r="L210" s="56">
        <f t="shared" si="49"/>
        <v>0.49999999999999994</v>
      </c>
      <c r="M210" s="56">
        <f t="shared" si="50"/>
        <v>0.24999999993362504</v>
      </c>
      <c r="N210" s="45">
        <f t="shared" si="54"/>
        <v>1.7261678200465593E-11</v>
      </c>
      <c r="O210" s="260" t="str">
        <f t="shared" si="55"/>
        <v>0.000</v>
      </c>
      <c r="P210" s="45">
        <f t="shared" si="56"/>
        <v>2.3684210530176945E-2</v>
      </c>
    </row>
    <row r="211" spans="2:16" x14ac:dyDescent="0.45">
      <c r="B211">
        <v>204</v>
      </c>
      <c r="C211" s="45">
        <f t="shared" si="51"/>
        <v>0.49999999994061184</v>
      </c>
      <c r="D211" s="261">
        <f t="shared" si="52"/>
        <v>0.05</v>
      </c>
      <c r="E211" s="45">
        <f t="shared" si="45"/>
        <v>-2.631578947022949E-2</v>
      </c>
      <c r="F211" s="57">
        <f t="shared" si="53"/>
        <v>1</v>
      </c>
      <c r="G211" s="58">
        <f t="shared" si="53"/>
        <v>1</v>
      </c>
      <c r="H211" s="55">
        <f t="shared" si="53"/>
        <v>0.8</v>
      </c>
      <c r="I211" s="45">
        <f t="shared" si="46"/>
        <v>0.95000000001187768</v>
      </c>
      <c r="J211" s="45">
        <f t="shared" si="47"/>
        <v>0.75000000005938816</v>
      </c>
      <c r="K211" s="56">
        <f t="shared" si="48"/>
        <v>0.25000000005938816</v>
      </c>
      <c r="L211" s="56">
        <f t="shared" si="49"/>
        <v>0.5</v>
      </c>
      <c r="M211" s="56">
        <f t="shared" si="50"/>
        <v>0.24999999994061184</v>
      </c>
      <c r="N211" s="45">
        <f t="shared" si="54"/>
        <v>1.544440964210274E-11</v>
      </c>
      <c r="O211" s="260" t="str">
        <f t="shared" si="55"/>
        <v>0.000</v>
      </c>
      <c r="P211" s="45">
        <f t="shared" si="56"/>
        <v>2.3684210529770513E-2</v>
      </c>
    </row>
    <row r="212" spans="2:16" x14ac:dyDescent="0.45">
      <c r="B212">
        <v>205</v>
      </c>
      <c r="C212" s="45">
        <f t="shared" si="51"/>
        <v>0.49999999994686317</v>
      </c>
      <c r="D212" s="261">
        <f t="shared" si="52"/>
        <v>0.05</v>
      </c>
      <c r="E212" s="45">
        <f t="shared" si="45"/>
        <v>-2.6315789470593143E-2</v>
      </c>
      <c r="F212" s="57">
        <f t="shared" si="53"/>
        <v>1</v>
      </c>
      <c r="G212" s="58">
        <f t="shared" si="53"/>
        <v>1</v>
      </c>
      <c r="H212" s="55">
        <f t="shared" si="53"/>
        <v>0.8</v>
      </c>
      <c r="I212" s="45">
        <f t="shared" si="46"/>
        <v>0.95000000001062734</v>
      </c>
      <c r="J212" s="45">
        <f t="shared" si="47"/>
        <v>0.75000000005313683</v>
      </c>
      <c r="K212" s="56">
        <f t="shared" si="48"/>
        <v>0.25000000005313683</v>
      </c>
      <c r="L212" s="56">
        <f t="shared" si="49"/>
        <v>0.5</v>
      </c>
      <c r="M212" s="56">
        <f t="shared" si="50"/>
        <v>0.24999999994686317</v>
      </c>
      <c r="N212" s="45">
        <f t="shared" si="54"/>
        <v>1.3818834966830028E-11</v>
      </c>
      <c r="O212" s="260" t="str">
        <f t="shared" si="55"/>
        <v>0.000</v>
      </c>
      <c r="P212" s="45">
        <f t="shared" si="56"/>
        <v>2.3684210529406859E-2</v>
      </c>
    </row>
    <row r="213" spans="2:16" x14ac:dyDescent="0.45">
      <c r="B213">
        <v>206</v>
      </c>
      <c r="C213" s="45">
        <f t="shared" si="51"/>
        <v>0.49999999995245648</v>
      </c>
      <c r="D213" s="261">
        <f t="shared" si="52"/>
        <v>0.05</v>
      </c>
      <c r="E213" s="45">
        <f t="shared" si="45"/>
        <v>-2.6315789470918519E-2</v>
      </c>
      <c r="F213" s="57">
        <f t="shared" si="53"/>
        <v>1</v>
      </c>
      <c r="G213" s="58">
        <f t="shared" si="53"/>
        <v>1</v>
      </c>
      <c r="H213" s="55">
        <f t="shared" si="53"/>
        <v>0.8</v>
      </c>
      <c r="I213" s="45">
        <f t="shared" si="46"/>
        <v>0.95000000000950868</v>
      </c>
      <c r="J213" s="45">
        <f t="shared" si="47"/>
        <v>0.75000000004754352</v>
      </c>
      <c r="K213" s="56">
        <f t="shared" si="48"/>
        <v>0.25000000004754352</v>
      </c>
      <c r="L213" s="56">
        <f t="shared" si="49"/>
        <v>0.5</v>
      </c>
      <c r="M213" s="56">
        <f t="shared" si="50"/>
        <v>0.24999999995245648</v>
      </c>
      <c r="N213" s="45">
        <f t="shared" si="54"/>
        <v>1.2364255454111938E-11</v>
      </c>
      <c r="O213" s="260" t="str">
        <f t="shared" si="55"/>
        <v>0.000</v>
      </c>
      <c r="P213" s="45">
        <f t="shared" si="56"/>
        <v>2.3684210529081484E-2</v>
      </c>
    </row>
    <row r="214" spans="2:16" x14ac:dyDescent="0.45">
      <c r="B214">
        <v>207</v>
      </c>
      <c r="C214" s="45">
        <f t="shared" si="51"/>
        <v>0.49999999995746103</v>
      </c>
      <c r="D214" s="261">
        <f t="shared" si="52"/>
        <v>0.05</v>
      </c>
      <c r="E214" s="45">
        <f t="shared" si="45"/>
        <v>-2.631578947120964E-2</v>
      </c>
      <c r="F214" s="57">
        <f t="shared" si="53"/>
        <v>1</v>
      </c>
      <c r="G214" s="58">
        <f t="shared" si="53"/>
        <v>1</v>
      </c>
      <c r="H214" s="55">
        <f t="shared" si="53"/>
        <v>0.8</v>
      </c>
      <c r="I214" s="45">
        <f t="shared" si="46"/>
        <v>0.95000000000850782</v>
      </c>
      <c r="J214" s="45">
        <f t="shared" si="47"/>
        <v>0.75000000004253897</v>
      </c>
      <c r="K214" s="56">
        <f t="shared" si="48"/>
        <v>0.25000000004253897</v>
      </c>
      <c r="L214" s="56">
        <f t="shared" si="49"/>
        <v>0.5</v>
      </c>
      <c r="M214" s="56">
        <f t="shared" si="50"/>
        <v>0.24999999995746103</v>
      </c>
      <c r="N214" s="45">
        <f t="shared" si="54"/>
        <v>1.1062609163100512E-11</v>
      </c>
      <c r="O214" s="260" t="str">
        <f t="shared" si="55"/>
        <v>0.000</v>
      </c>
      <c r="P214" s="45">
        <f t="shared" si="56"/>
        <v>2.3684210528790363E-2</v>
      </c>
    </row>
    <row r="215" spans="2:16" x14ac:dyDescent="0.45">
      <c r="B215">
        <v>208</v>
      </c>
      <c r="C215" s="45">
        <f t="shared" si="51"/>
        <v>0.49999999996193878</v>
      </c>
      <c r="D215" s="261">
        <f t="shared" si="52"/>
        <v>0.05</v>
      </c>
      <c r="E215" s="45">
        <f t="shared" si="45"/>
        <v>-2.6315789471470116E-2</v>
      </c>
      <c r="F215" s="57">
        <f t="shared" si="53"/>
        <v>1</v>
      </c>
      <c r="G215" s="58">
        <f t="shared" si="53"/>
        <v>1</v>
      </c>
      <c r="H215" s="55">
        <f t="shared" si="53"/>
        <v>0.8</v>
      </c>
      <c r="I215" s="45">
        <f t="shared" si="46"/>
        <v>0.95000000000761231</v>
      </c>
      <c r="J215" s="45">
        <f t="shared" si="47"/>
        <v>0.75000000003806122</v>
      </c>
      <c r="K215" s="56">
        <f t="shared" si="48"/>
        <v>0.25000000003806122</v>
      </c>
      <c r="L215" s="56">
        <f t="shared" si="49"/>
        <v>0.5</v>
      </c>
      <c r="M215" s="56">
        <f t="shared" si="50"/>
        <v>0.24999999996193878</v>
      </c>
      <c r="N215" s="45">
        <f t="shared" si="54"/>
        <v>9.898075415681997E-12</v>
      </c>
      <c r="O215" s="260" t="str">
        <f t="shared" si="55"/>
        <v>0.000</v>
      </c>
      <c r="P215" s="45">
        <f t="shared" si="56"/>
        <v>2.3684210528529887E-2</v>
      </c>
    </row>
    <row r="216" spans="2:16" x14ac:dyDescent="0.45">
      <c r="B216">
        <v>209</v>
      </c>
      <c r="C216" s="45">
        <f t="shared" si="51"/>
        <v>0.49999999996594519</v>
      </c>
      <c r="D216" s="261">
        <f t="shared" si="52"/>
        <v>0.05</v>
      </c>
      <c r="E216" s="45">
        <f t="shared" si="45"/>
        <v>-2.6315789471703172E-2</v>
      </c>
      <c r="F216" s="57">
        <f t="shared" si="53"/>
        <v>1</v>
      </c>
      <c r="G216" s="58">
        <f t="shared" si="53"/>
        <v>1</v>
      </c>
      <c r="H216" s="55">
        <f t="shared" si="53"/>
        <v>0.8</v>
      </c>
      <c r="I216" s="45">
        <f t="shared" si="46"/>
        <v>0.95000000000681095</v>
      </c>
      <c r="J216" s="45">
        <f t="shared" si="47"/>
        <v>0.75000000003405476</v>
      </c>
      <c r="K216" s="56">
        <f t="shared" si="48"/>
        <v>0.25000000003405476</v>
      </c>
      <c r="L216" s="56">
        <f t="shared" si="49"/>
        <v>0.49999999999999994</v>
      </c>
      <c r="M216" s="56">
        <f t="shared" si="50"/>
        <v>0.24999999996594519</v>
      </c>
      <c r="N216" s="45">
        <f t="shared" si="54"/>
        <v>8.8561519235869056E-12</v>
      </c>
      <c r="O216" s="260" t="str">
        <f t="shared" si="55"/>
        <v>0.000</v>
      </c>
      <c r="P216" s="45">
        <f t="shared" si="56"/>
        <v>2.3684210528296831E-2</v>
      </c>
    </row>
    <row r="217" spans="2:16" x14ac:dyDescent="0.45">
      <c r="B217">
        <v>210</v>
      </c>
      <c r="C217" s="45">
        <f t="shared" si="51"/>
        <v>0.49999999996952987</v>
      </c>
      <c r="D217" s="261">
        <f t="shared" si="52"/>
        <v>0.05</v>
      </c>
      <c r="E217" s="45">
        <f t="shared" si="45"/>
        <v>-2.63157894719117E-2</v>
      </c>
      <c r="F217" s="57">
        <f t="shared" ref="F217:H232" si="57">F216</f>
        <v>1</v>
      </c>
      <c r="G217" s="58">
        <f t="shared" si="57"/>
        <v>1</v>
      </c>
      <c r="H217" s="55">
        <f t="shared" si="57"/>
        <v>0.8</v>
      </c>
      <c r="I217" s="45">
        <f t="shared" si="46"/>
        <v>0.95000000000609397</v>
      </c>
      <c r="J217" s="45">
        <f t="shared" si="47"/>
        <v>0.75000000003047007</v>
      </c>
      <c r="K217" s="56">
        <f t="shared" si="48"/>
        <v>0.25000000003047007</v>
      </c>
      <c r="L217" s="56">
        <f t="shared" si="49"/>
        <v>0.49999999999999994</v>
      </c>
      <c r="M217" s="56">
        <f t="shared" si="50"/>
        <v>0.24999999996952987</v>
      </c>
      <c r="N217" s="45">
        <f t="shared" si="54"/>
        <v>7.924050305342088E-12</v>
      </c>
      <c r="O217" s="260" t="str">
        <f t="shared" si="55"/>
        <v>0.000</v>
      </c>
      <c r="P217" s="45">
        <f t="shared" si="56"/>
        <v>2.3684210528088303E-2</v>
      </c>
    </row>
    <row r="218" spans="2:16" x14ac:dyDescent="0.45">
      <c r="B218">
        <v>211</v>
      </c>
      <c r="C218" s="45">
        <f t="shared" si="51"/>
        <v>0.4999999999727372</v>
      </c>
      <c r="D218" s="261">
        <f t="shared" si="52"/>
        <v>0.05</v>
      </c>
      <c r="E218" s="45">
        <f t="shared" si="45"/>
        <v>-2.631578947209828E-2</v>
      </c>
      <c r="F218" s="57">
        <f t="shared" si="57"/>
        <v>1</v>
      </c>
      <c r="G218" s="58">
        <f t="shared" si="57"/>
        <v>1</v>
      </c>
      <c r="H218" s="55">
        <f t="shared" si="57"/>
        <v>0.8</v>
      </c>
      <c r="I218" s="45">
        <f t="shared" si="46"/>
        <v>0.95000000000545259</v>
      </c>
      <c r="J218" s="45">
        <f t="shared" si="47"/>
        <v>0.75000000002726286</v>
      </c>
      <c r="K218" s="56">
        <f t="shared" si="48"/>
        <v>0.25000000002726286</v>
      </c>
      <c r="L218" s="56">
        <f t="shared" si="49"/>
        <v>0.5</v>
      </c>
      <c r="M218" s="56">
        <f t="shared" si="50"/>
        <v>0.2499999999727372</v>
      </c>
      <c r="N218" s="45">
        <f t="shared" si="54"/>
        <v>7.0900368913494196E-12</v>
      </c>
      <c r="O218" s="260" t="str">
        <f t="shared" si="55"/>
        <v>0.000</v>
      </c>
      <c r="P218" s="45">
        <f t="shared" si="56"/>
        <v>2.3684210527901723E-2</v>
      </c>
    </row>
    <row r="219" spans="2:16" x14ac:dyDescent="0.45">
      <c r="B219">
        <v>212</v>
      </c>
      <c r="C219" s="45">
        <f t="shared" si="51"/>
        <v>0.49999999997560696</v>
      </c>
      <c r="D219" s="261">
        <f t="shared" si="52"/>
        <v>0.05</v>
      </c>
      <c r="E219" s="45">
        <f t="shared" si="45"/>
        <v>-2.6315789472265219E-2</v>
      </c>
      <c r="F219" s="57">
        <f t="shared" si="57"/>
        <v>1</v>
      </c>
      <c r="G219" s="58">
        <f t="shared" si="57"/>
        <v>1</v>
      </c>
      <c r="H219" s="55">
        <f t="shared" si="57"/>
        <v>0.8</v>
      </c>
      <c r="I219" s="45">
        <f t="shared" si="46"/>
        <v>0.95000000000487861</v>
      </c>
      <c r="J219" s="45">
        <f t="shared" si="47"/>
        <v>0.75000000002439304</v>
      </c>
      <c r="K219" s="56">
        <f t="shared" si="48"/>
        <v>0.25000000002439304</v>
      </c>
      <c r="L219" s="56">
        <f t="shared" si="49"/>
        <v>0.5</v>
      </c>
      <c r="M219" s="56">
        <f t="shared" si="50"/>
        <v>0.24999999997560696</v>
      </c>
      <c r="N219" s="45">
        <f t="shared" si="54"/>
        <v>6.3436964018538407E-12</v>
      </c>
      <c r="O219" s="260" t="str">
        <f t="shared" si="55"/>
        <v>0.000</v>
      </c>
      <c r="P219" s="45">
        <f t="shared" si="56"/>
        <v>2.3684210527734784E-2</v>
      </c>
    </row>
    <row r="220" spans="2:16" x14ac:dyDescent="0.45">
      <c r="B220">
        <v>213</v>
      </c>
      <c r="C220" s="45">
        <f t="shared" si="51"/>
        <v>0.49999999997817463</v>
      </c>
      <c r="D220" s="261">
        <f t="shared" si="52"/>
        <v>0.05</v>
      </c>
      <c r="E220" s="45">
        <f t="shared" si="45"/>
        <v>-2.6315789472414582E-2</v>
      </c>
      <c r="F220" s="57">
        <f t="shared" si="57"/>
        <v>1</v>
      </c>
      <c r="G220" s="58">
        <f t="shared" si="57"/>
        <v>1</v>
      </c>
      <c r="H220" s="55">
        <f t="shared" si="57"/>
        <v>0.8</v>
      </c>
      <c r="I220" s="45">
        <f t="shared" si="46"/>
        <v>0.95000000000436513</v>
      </c>
      <c r="J220" s="45">
        <f t="shared" si="47"/>
        <v>0.75000000002182543</v>
      </c>
      <c r="K220" s="56">
        <f t="shared" si="48"/>
        <v>0.25000000002182543</v>
      </c>
      <c r="L220" s="56">
        <f t="shared" si="49"/>
        <v>0.5</v>
      </c>
      <c r="M220" s="56">
        <f t="shared" si="50"/>
        <v>0.24999999997817463</v>
      </c>
      <c r="N220" s="45">
        <f t="shared" si="54"/>
        <v>5.6758001079589256E-12</v>
      </c>
      <c r="O220" s="260" t="str">
        <f t="shared" si="55"/>
        <v>0.000</v>
      </c>
      <c r="P220" s="45">
        <f t="shared" si="56"/>
        <v>2.368421052758542E-2</v>
      </c>
    </row>
    <row r="221" spans="2:16" x14ac:dyDescent="0.45">
      <c r="B221">
        <v>214</v>
      </c>
      <c r="C221" s="45">
        <f t="shared" si="51"/>
        <v>0.49999999998047201</v>
      </c>
      <c r="D221" s="261">
        <f t="shared" si="52"/>
        <v>0.05</v>
      </c>
      <c r="E221" s="45">
        <f t="shared" si="45"/>
        <v>-2.6315789472548225E-2</v>
      </c>
      <c r="F221" s="57">
        <f t="shared" si="57"/>
        <v>1</v>
      </c>
      <c r="G221" s="58">
        <f t="shared" si="57"/>
        <v>1</v>
      </c>
      <c r="H221" s="55">
        <f t="shared" si="57"/>
        <v>0.8</v>
      </c>
      <c r="I221" s="45">
        <f t="shared" si="46"/>
        <v>0.9500000000039055</v>
      </c>
      <c r="J221" s="45">
        <f t="shared" si="47"/>
        <v>0.75000000001952793</v>
      </c>
      <c r="K221" s="56">
        <f t="shared" si="48"/>
        <v>0.25000000001952793</v>
      </c>
      <c r="L221" s="56">
        <f t="shared" si="49"/>
        <v>0.49999999999999994</v>
      </c>
      <c r="M221" s="56">
        <f t="shared" si="50"/>
        <v>0.24999999998047201</v>
      </c>
      <c r="N221" s="45">
        <f t="shared" si="54"/>
        <v>5.0784376706108454E-12</v>
      </c>
      <c r="O221" s="260" t="str">
        <f t="shared" si="55"/>
        <v>0.000</v>
      </c>
      <c r="P221" s="45">
        <f t="shared" si="56"/>
        <v>2.3684210527451777E-2</v>
      </c>
    </row>
    <row r="222" spans="2:16" x14ac:dyDescent="0.45">
      <c r="B222">
        <v>215</v>
      </c>
      <c r="C222" s="45">
        <f t="shared" si="51"/>
        <v>0.49999999998252759</v>
      </c>
      <c r="D222" s="261">
        <f t="shared" si="52"/>
        <v>0.05</v>
      </c>
      <c r="E222" s="45">
        <f t="shared" si="45"/>
        <v>-2.6315789472667803E-2</v>
      </c>
      <c r="F222" s="57">
        <f t="shared" si="57"/>
        <v>1</v>
      </c>
      <c r="G222" s="58">
        <f t="shared" si="57"/>
        <v>1</v>
      </c>
      <c r="H222" s="55">
        <f t="shared" si="57"/>
        <v>0.8</v>
      </c>
      <c r="I222" s="45">
        <f t="shared" si="46"/>
        <v>0.95000000000349449</v>
      </c>
      <c r="J222" s="45">
        <f t="shared" si="47"/>
        <v>0.75000000001747247</v>
      </c>
      <c r="K222" s="56">
        <f t="shared" si="48"/>
        <v>0.25000000001747247</v>
      </c>
      <c r="L222" s="56">
        <f t="shared" si="49"/>
        <v>0.5</v>
      </c>
      <c r="M222" s="56">
        <f t="shared" si="50"/>
        <v>0.24999999998252759</v>
      </c>
      <c r="N222" s="45">
        <f t="shared" si="54"/>
        <v>4.5439624287247678E-12</v>
      </c>
      <c r="O222" s="260" t="str">
        <f t="shared" si="55"/>
        <v>0.000</v>
      </c>
      <c r="P222" s="45">
        <f t="shared" si="56"/>
        <v>2.3684210527332199E-2</v>
      </c>
    </row>
    <row r="223" spans="2:16" x14ac:dyDescent="0.45">
      <c r="B223">
        <v>216</v>
      </c>
      <c r="C223" s="45">
        <f t="shared" si="51"/>
        <v>0.49999999998436673</v>
      </c>
      <c r="D223" s="261">
        <f t="shared" si="52"/>
        <v>0.05</v>
      </c>
      <c r="E223" s="45">
        <f t="shared" si="45"/>
        <v>-2.6315789472774791E-2</v>
      </c>
      <c r="F223" s="57">
        <f t="shared" si="57"/>
        <v>1</v>
      </c>
      <c r="G223" s="58">
        <f t="shared" si="57"/>
        <v>1</v>
      </c>
      <c r="H223" s="55">
        <f t="shared" si="57"/>
        <v>0.8</v>
      </c>
      <c r="I223" s="45">
        <f t="shared" si="46"/>
        <v>0.95000000000312668</v>
      </c>
      <c r="J223" s="45">
        <f t="shared" si="47"/>
        <v>0.75000000001563327</v>
      </c>
      <c r="K223" s="56">
        <f t="shared" si="48"/>
        <v>0.25000000001563327</v>
      </c>
      <c r="L223" s="56">
        <f t="shared" si="49"/>
        <v>0.5</v>
      </c>
      <c r="M223" s="56">
        <f t="shared" si="50"/>
        <v>0.24999999998436673</v>
      </c>
      <c r="N223" s="45">
        <f t="shared" si="54"/>
        <v>4.0655187551214531E-12</v>
      </c>
      <c r="O223" s="260" t="str">
        <f t="shared" si="55"/>
        <v>0.000</v>
      </c>
      <c r="P223" s="45">
        <f t="shared" si="56"/>
        <v>2.3684210527225212E-2</v>
      </c>
    </row>
    <row r="224" spans="2:16" x14ac:dyDescent="0.45">
      <c r="B224">
        <v>217</v>
      </c>
      <c r="C224" s="45">
        <f t="shared" si="51"/>
        <v>0.4999999999860123</v>
      </c>
      <c r="D224" s="261">
        <f t="shared" si="52"/>
        <v>0.05</v>
      </c>
      <c r="E224" s="45">
        <f t="shared" si="45"/>
        <v>-2.6315789472870516E-2</v>
      </c>
      <c r="F224" s="57">
        <f t="shared" si="57"/>
        <v>1</v>
      </c>
      <c r="G224" s="58">
        <f t="shared" si="57"/>
        <v>1</v>
      </c>
      <c r="H224" s="55">
        <f t="shared" si="57"/>
        <v>0.8</v>
      </c>
      <c r="I224" s="45">
        <f t="shared" si="46"/>
        <v>0.9500000000027975</v>
      </c>
      <c r="J224" s="45">
        <f t="shared" si="47"/>
        <v>0.7500000000139877</v>
      </c>
      <c r="K224" s="56">
        <f t="shared" si="48"/>
        <v>0.2500000000139877</v>
      </c>
      <c r="L224" s="56">
        <f t="shared" si="49"/>
        <v>0.5</v>
      </c>
      <c r="M224" s="56">
        <f t="shared" si="50"/>
        <v>0.2499999999860123</v>
      </c>
      <c r="N224" s="45">
        <f t="shared" si="54"/>
        <v>3.6375694124638576E-12</v>
      </c>
      <c r="O224" s="260" t="str">
        <f t="shared" si="55"/>
        <v>0.000</v>
      </c>
      <c r="P224" s="45">
        <f t="shared" si="56"/>
        <v>2.3684210527129487E-2</v>
      </c>
    </row>
    <row r="225" spans="2:16" x14ac:dyDescent="0.45">
      <c r="B225">
        <v>218</v>
      </c>
      <c r="C225" s="45">
        <f t="shared" si="51"/>
        <v>0.49999999998748468</v>
      </c>
      <c r="D225" s="261">
        <f t="shared" si="52"/>
        <v>0.05</v>
      </c>
      <c r="E225" s="45">
        <f t="shared" si="45"/>
        <v>-2.6315789472956166E-2</v>
      </c>
      <c r="F225" s="57">
        <f t="shared" si="57"/>
        <v>1</v>
      </c>
      <c r="G225" s="58">
        <f t="shared" si="57"/>
        <v>1</v>
      </c>
      <c r="H225" s="55">
        <f t="shared" si="57"/>
        <v>0.8</v>
      </c>
      <c r="I225" s="45">
        <f t="shared" si="46"/>
        <v>0.95000000000250306</v>
      </c>
      <c r="J225" s="45">
        <f t="shared" si="47"/>
        <v>0.75000000001251532</v>
      </c>
      <c r="K225" s="56">
        <f t="shared" si="48"/>
        <v>0.25000000001251532</v>
      </c>
      <c r="L225" s="56">
        <f t="shared" si="49"/>
        <v>0.5</v>
      </c>
      <c r="M225" s="56">
        <f t="shared" si="50"/>
        <v>0.24999999998748468</v>
      </c>
      <c r="N225" s="45">
        <f t="shared" si="54"/>
        <v>3.2547090023994407E-12</v>
      </c>
      <c r="O225" s="260" t="str">
        <f t="shared" si="55"/>
        <v>0.000</v>
      </c>
      <c r="P225" s="45">
        <f t="shared" si="56"/>
        <v>2.3684210527043836E-2</v>
      </c>
    </row>
    <row r="226" spans="2:16" x14ac:dyDescent="0.45">
      <c r="B226">
        <v>219</v>
      </c>
      <c r="C226" s="45">
        <f t="shared" si="51"/>
        <v>0.49999999998880207</v>
      </c>
      <c r="D226" s="261">
        <f t="shared" si="52"/>
        <v>0.05</v>
      </c>
      <c r="E226" s="45">
        <f t="shared" si="45"/>
        <v>-2.6315789473032803E-2</v>
      </c>
      <c r="F226" s="57">
        <f t="shared" si="57"/>
        <v>1</v>
      </c>
      <c r="G226" s="58">
        <f t="shared" si="57"/>
        <v>1</v>
      </c>
      <c r="H226" s="55">
        <f t="shared" si="57"/>
        <v>0.8</v>
      </c>
      <c r="I226" s="45">
        <f t="shared" si="46"/>
        <v>0.95000000000223961</v>
      </c>
      <c r="J226" s="45">
        <f t="shared" si="47"/>
        <v>0.75000000001119793</v>
      </c>
      <c r="K226" s="56">
        <f t="shared" si="48"/>
        <v>0.25000000001119793</v>
      </c>
      <c r="L226" s="56">
        <f t="shared" si="49"/>
        <v>0.5</v>
      </c>
      <c r="M226" s="56">
        <f t="shared" si="50"/>
        <v>0.24999999998880207</v>
      </c>
      <c r="N226" s="45">
        <f t="shared" si="54"/>
        <v>2.9121913214968153E-12</v>
      </c>
      <c r="O226" s="260" t="str">
        <f t="shared" si="55"/>
        <v>0.000</v>
      </c>
      <c r="P226" s="45">
        <f t="shared" si="56"/>
        <v>2.36842105269672E-2</v>
      </c>
    </row>
    <row r="227" spans="2:16" x14ac:dyDescent="0.45">
      <c r="B227">
        <v>220</v>
      </c>
      <c r="C227" s="45">
        <f t="shared" si="51"/>
        <v>0.49999999998998074</v>
      </c>
      <c r="D227" s="261">
        <f t="shared" si="52"/>
        <v>0.05</v>
      </c>
      <c r="E227" s="45">
        <f t="shared" si="45"/>
        <v>-2.6315789473101363E-2</v>
      </c>
      <c r="F227" s="57">
        <f t="shared" si="57"/>
        <v>1</v>
      </c>
      <c r="G227" s="58">
        <f t="shared" si="57"/>
        <v>1</v>
      </c>
      <c r="H227" s="55">
        <f t="shared" si="57"/>
        <v>0.8</v>
      </c>
      <c r="I227" s="45">
        <f t="shared" si="46"/>
        <v>0.95000000000200391</v>
      </c>
      <c r="J227" s="45">
        <f t="shared" si="47"/>
        <v>0.75000000001001932</v>
      </c>
      <c r="K227" s="56">
        <f t="shared" si="48"/>
        <v>0.25000000001001932</v>
      </c>
      <c r="L227" s="56">
        <f t="shared" si="49"/>
        <v>0.5</v>
      </c>
      <c r="M227" s="56">
        <f t="shared" si="50"/>
        <v>0.24999999998998074</v>
      </c>
      <c r="N227" s="45">
        <f t="shared" si="54"/>
        <v>2.605270166324806E-12</v>
      </c>
      <c r="O227" s="260" t="str">
        <f t="shared" si="55"/>
        <v>0.000</v>
      </c>
      <c r="P227" s="45">
        <f t="shared" si="56"/>
        <v>2.368421052689864E-2</v>
      </c>
    </row>
    <row r="228" spans="2:16" x14ac:dyDescent="0.45">
      <c r="B228">
        <v>221</v>
      </c>
      <c r="C228" s="45">
        <f t="shared" si="51"/>
        <v>0.49999999999103539</v>
      </c>
      <c r="D228" s="261">
        <f t="shared" si="52"/>
        <v>0.05</v>
      </c>
      <c r="E228" s="45">
        <f t="shared" si="45"/>
        <v>-2.6315789473162716E-2</v>
      </c>
      <c r="F228" s="57">
        <f t="shared" si="57"/>
        <v>1</v>
      </c>
      <c r="G228" s="58">
        <f t="shared" si="57"/>
        <v>1</v>
      </c>
      <c r="H228" s="55">
        <f t="shared" si="57"/>
        <v>0.8</v>
      </c>
      <c r="I228" s="45">
        <f t="shared" si="46"/>
        <v>0.95000000000179297</v>
      </c>
      <c r="J228" s="45">
        <f t="shared" si="47"/>
        <v>0.75000000000896461</v>
      </c>
      <c r="K228" s="56">
        <f t="shared" si="48"/>
        <v>0.25000000000896461</v>
      </c>
      <c r="L228" s="56">
        <f t="shared" si="49"/>
        <v>0.5</v>
      </c>
      <c r="M228" s="56">
        <f t="shared" si="50"/>
        <v>0.24999999999103539</v>
      </c>
      <c r="N228" s="45">
        <f t="shared" si="54"/>
        <v>2.3314405961834149E-12</v>
      </c>
      <c r="O228" s="260" t="str">
        <f t="shared" si="55"/>
        <v>0.000</v>
      </c>
      <c r="P228" s="45">
        <f t="shared" si="56"/>
        <v>2.3684210526837286E-2</v>
      </c>
    </row>
    <row r="229" spans="2:16" x14ac:dyDescent="0.45">
      <c r="B229">
        <v>222</v>
      </c>
      <c r="C229" s="45">
        <f t="shared" si="51"/>
        <v>0.49999999999197903</v>
      </c>
      <c r="D229" s="261">
        <f t="shared" si="52"/>
        <v>0.05</v>
      </c>
      <c r="E229" s="45">
        <f t="shared" si="45"/>
        <v>-2.631578947321761E-2</v>
      </c>
      <c r="F229" s="57">
        <f t="shared" si="57"/>
        <v>1</v>
      </c>
      <c r="G229" s="58">
        <f t="shared" si="57"/>
        <v>1</v>
      </c>
      <c r="H229" s="55">
        <f t="shared" si="57"/>
        <v>0.8</v>
      </c>
      <c r="I229" s="45">
        <f t="shared" si="46"/>
        <v>0.95000000000160412</v>
      </c>
      <c r="J229" s="45">
        <f t="shared" si="47"/>
        <v>0.75000000000802092</v>
      </c>
      <c r="K229" s="56">
        <f t="shared" si="48"/>
        <v>0.25000000000802092</v>
      </c>
      <c r="L229" s="56">
        <f t="shared" si="49"/>
        <v>0.49999999999999994</v>
      </c>
      <c r="M229" s="56">
        <f t="shared" si="50"/>
        <v>0.24999999999197903</v>
      </c>
      <c r="N229" s="45">
        <f t="shared" si="54"/>
        <v>2.0859564076417688E-12</v>
      </c>
      <c r="O229" s="260" t="str">
        <f t="shared" si="55"/>
        <v>0.000</v>
      </c>
      <c r="P229" s="45">
        <f t="shared" si="56"/>
        <v>2.3684210526782393E-2</v>
      </c>
    </row>
    <row r="230" spans="2:16" x14ac:dyDescent="0.45">
      <c r="B230">
        <v>223</v>
      </c>
      <c r="C230" s="45">
        <f t="shared" si="51"/>
        <v>0.4999999999928233</v>
      </c>
      <c r="D230" s="261">
        <f t="shared" si="52"/>
        <v>0.05</v>
      </c>
      <c r="E230" s="45">
        <f t="shared" si="45"/>
        <v>-2.6315789473266724E-2</v>
      </c>
      <c r="F230" s="57">
        <f t="shared" si="57"/>
        <v>1</v>
      </c>
      <c r="G230" s="58">
        <f t="shared" si="57"/>
        <v>1</v>
      </c>
      <c r="H230" s="55">
        <f t="shared" si="57"/>
        <v>0.8</v>
      </c>
      <c r="I230" s="45">
        <f t="shared" si="46"/>
        <v>0.95000000000143536</v>
      </c>
      <c r="J230" s="45">
        <f t="shared" si="47"/>
        <v>0.7500000000071767</v>
      </c>
      <c r="K230" s="56">
        <f t="shared" si="48"/>
        <v>0.2500000000071767</v>
      </c>
      <c r="L230" s="56">
        <f t="shared" si="49"/>
        <v>0.5</v>
      </c>
      <c r="M230" s="56">
        <f t="shared" si="50"/>
        <v>0.2499999999928233</v>
      </c>
      <c r="N230" s="45">
        <f t="shared" si="54"/>
        <v>1.8663126600001118E-12</v>
      </c>
      <c r="O230" s="260" t="str">
        <f t="shared" si="55"/>
        <v>0.000</v>
      </c>
      <c r="P230" s="45">
        <f t="shared" si="56"/>
        <v>2.3684210526733279E-2</v>
      </c>
    </row>
    <row r="231" spans="2:16" x14ac:dyDescent="0.45">
      <c r="B231">
        <v>224</v>
      </c>
      <c r="C231" s="45">
        <f t="shared" si="51"/>
        <v>0.49999999999357869</v>
      </c>
      <c r="D231" s="261">
        <f t="shared" si="52"/>
        <v>0.05</v>
      </c>
      <c r="E231" s="45">
        <f t="shared" si="45"/>
        <v>-2.6315789473310664E-2</v>
      </c>
      <c r="F231" s="57">
        <f t="shared" si="57"/>
        <v>1</v>
      </c>
      <c r="G231" s="58">
        <f t="shared" si="57"/>
        <v>1</v>
      </c>
      <c r="H231" s="55">
        <f t="shared" si="57"/>
        <v>0.8</v>
      </c>
      <c r="I231" s="45">
        <f t="shared" si="46"/>
        <v>0.95000000000128426</v>
      </c>
      <c r="J231" s="45">
        <f t="shared" si="47"/>
        <v>0.75000000000642131</v>
      </c>
      <c r="K231" s="56">
        <f t="shared" si="48"/>
        <v>0.25000000000642131</v>
      </c>
      <c r="L231" s="56">
        <f t="shared" si="49"/>
        <v>0.5</v>
      </c>
      <c r="M231" s="56">
        <f t="shared" si="50"/>
        <v>0.24999999999357869</v>
      </c>
      <c r="N231" s="45">
        <f t="shared" si="54"/>
        <v>1.6697407345904176E-12</v>
      </c>
      <c r="O231" s="260" t="str">
        <f t="shared" si="55"/>
        <v>0.000</v>
      </c>
      <c r="P231" s="45">
        <f t="shared" si="56"/>
        <v>2.3684210526689339E-2</v>
      </c>
    </row>
    <row r="232" spans="2:16" x14ac:dyDescent="0.45">
      <c r="B232">
        <v>225</v>
      </c>
      <c r="C232" s="45">
        <f t="shared" si="51"/>
        <v>0.4999999999942546</v>
      </c>
      <c r="D232" s="261">
        <f t="shared" si="52"/>
        <v>0.05</v>
      </c>
      <c r="E232" s="45">
        <f t="shared" si="45"/>
        <v>-2.6315789473349987E-2</v>
      </c>
      <c r="F232" s="57">
        <f t="shared" si="57"/>
        <v>1</v>
      </c>
      <c r="G232" s="58">
        <f t="shared" si="57"/>
        <v>1</v>
      </c>
      <c r="H232" s="55">
        <f t="shared" si="57"/>
        <v>0.8</v>
      </c>
      <c r="I232" s="45">
        <f t="shared" si="46"/>
        <v>0.95000000000114904</v>
      </c>
      <c r="J232" s="45">
        <f t="shared" si="47"/>
        <v>0.7500000000057454</v>
      </c>
      <c r="K232" s="56">
        <f t="shared" si="48"/>
        <v>0.2500000000057454</v>
      </c>
      <c r="L232" s="56">
        <f t="shared" si="49"/>
        <v>0.5</v>
      </c>
      <c r="M232" s="56">
        <f t="shared" si="50"/>
        <v>0.2499999999942546</v>
      </c>
      <c r="N232" s="45">
        <f t="shared" si="54"/>
        <v>1.4942630466497839E-12</v>
      </c>
      <c r="O232" s="260" t="str">
        <f t="shared" si="55"/>
        <v>0.000</v>
      </c>
      <c r="P232" s="45">
        <f t="shared" si="56"/>
        <v>2.3684210526650016E-2</v>
      </c>
    </row>
    <row r="233" spans="2:16" x14ac:dyDescent="0.45">
      <c r="B233">
        <v>226</v>
      </c>
      <c r="C233" s="45">
        <f t="shared" si="51"/>
        <v>0.49999999999485933</v>
      </c>
      <c r="D233" s="261">
        <f t="shared" si="52"/>
        <v>0.05</v>
      </c>
      <c r="E233" s="45">
        <f t="shared" si="45"/>
        <v>-2.6315789473385164E-2</v>
      </c>
      <c r="F233" s="57">
        <f t="shared" ref="F233:H248" si="58">F232</f>
        <v>1</v>
      </c>
      <c r="G233" s="58">
        <f t="shared" si="58"/>
        <v>1</v>
      </c>
      <c r="H233" s="55">
        <f t="shared" si="58"/>
        <v>0.8</v>
      </c>
      <c r="I233" s="45">
        <f t="shared" si="46"/>
        <v>0.95000000000102813</v>
      </c>
      <c r="J233" s="45">
        <f t="shared" si="47"/>
        <v>0.75000000000514067</v>
      </c>
      <c r="K233" s="56">
        <f t="shared" si="48"/>
        <v>0.25000000000514067</v>
      </c>
      <c r="L233" s="56">
        <f t="shared" si="49"/>
        <v>0.5</v>
      </c>
      <c r="M233" s="56">
        <f t="shared" si="50"/>
        <v>0.24999999999485933</v>
      </c>
      <c r="N233" s="45">
        <f t="shared" si="54"/>
        <v>1.3367154605577825E-12</v>
      </c>
      <c r="O233" s="260" t="str">
        <f t="shared" si="55"/>
        <v>0.000</v>
      </c>
      <c r="P233" s="45">
        <f t="shared" si="56"/>
        <v>2.3684210526614839E-2</v>
      </c>
    </row>
    <row r="234" spans="2:16" x14ac:dyDescent="0.45">
      <c r="B234">
        <v>227</v>
      </c>
      <c r="C234" s="45">
        <f t="shared" si="51"/>
        <v>0.49999999999540046</v>
      </c>
      <c r="D234" s="261">
        <f t="shared" si="52"/>
        <v>0.05</v>
      </c>
      <c r="E234" s="45">
        <f t="shared" si="45"/>
        <v>-2.6315789473416642E-2</v>
      </c>
      <c r="F234" s="57">
        <f t="shared" si="58"/>
        <v>1</v>
      </c>
      <c r="G234" s="58">
        <f t="shared" si="58"/>
        <v>1</v>
      </c>
      <c r="H234" s="55">
        <f t="shared" si="58"/>
        <v>0.8</v>
      </c>
      <c r="I234" s="45">
        <f t="shared" si="46"/>
        <v>0.95000000000091989</v>
      </c>
      <c r="J234" s="45">
        <f t="shared" si="47"/>
        <v>0.75000000000459954</v>
      </c>
      <c r="K234" s="56">
        <f t="shared" si="48"/>
        <v>0.25000000000459954</v>
      </c>
      <c r="L234" s="56">
        <f t="shared" si="49"/>
        <v>0.5</v>
      </c>
      <c r="M234" s="56">
        <f t="shared" si="50"/>
        <v>0.24999999999540046</v>
      </c>
      <c r="N234" s="45">
        <f t="shared" si="54"/>
        <v>1.1961751034250177E-12</v>
      </c>
      <c r="O234" s="260" t="str">
        <f t="shared" si="55"/>
        <v>0.000</v>
      </c>
      <c r="P234" s="45">
        <f t="shared" si="56"/>
        <v>2.3684210526583361E-2</v>
      </c>
    </row>
    <row r="235" spans="2:16" x14ac:dyDescent="0.45">
      <c r="B235">
        <v>228</v>
      </c>
      <c r="C235" s="45">
        <f t="shared" si="51"/>
        <v>0.49999999999588463</v>
      </c>
      <c r="D235" s="261">
        <f t="shared" si="52"/>
        <v>0.05</v>
      </c>
      <c r="E235" s="45">
        <f t="shared" si="45"/>
        <v>-2.6315789473444807E-2</v>
      </c>
      <c r="F235" s="57">
        <f t="shared" si="58"/>
        <v>1</v>
      </c>
      <c r="G235" s="58">
        <f t="shared" si="58"/>
        <v>1</v>
      </c>
      <c r="H235" s="55">
        <f t="shared" si="58"/>
        <v>0.8</v>
      </c>
      <c r="I235" s="45">
        <f t="shared" si="46"/>
        <v>0.95000000000082307</v>
      </c>
      <c r="J235" s="45">
        <f t="shared" si="47"/>
        <v>0.75000000000411537</v>
      </c>
      <c r="K235" s="56">
        <f t="shared" si="48"/>
        <v>0.25000000000411537</v>
      </c>
      <c r="L235" s="56">
        <f t="shared" si="49"/>
        <v>0.5</v>
      </c>
      <c r="M235" s="56">
        <f t="shared" si="50"/>
        <v>0.24999999999588463</v>
      </c>
      <c r="N235" s="45">
        <f t="shared" si="54"/>
        <v>1.0702688735361953E-12</v>
      </c>
      <c r="O235" s="260" t="str">
        <f t="shared" si="55"/>
        <v>0.000</v>
      </c>
      <c r="P235" s="45">
        <f t="shared" si="56"/>
        <v>2.3684210526555196E-2</v>
      </c>
    </row>
    <row r="236" spans="2:16" x14ac:dyDescent="0.45">
      <c r="B236">
        <v>229</v>
      </c>
      <c r="C236" s="45">
        <f t="shared" si="51"/>
        <v>0.49999999999631778</v>
      </c>
      <c r="D236" s="261">
        <f t="shared" si="52"/>
        <v>0.05</v>
      </c>
      <c r="E236" s="45">
        <f t="shared" si="45"/>
        <v>-2.6315789473470002E-2</v>
      </c>
      <c r="F236" s="57">
        <f t="shared" si="58"/>
        <v>1</v>
      </c>
      <c r="G236" s="58">
        <f t="shared" si="58"/>
        <v>1</v>
      </c>
      <c r="H236" s="55">
        <f t="shared" si="58"/>
        <v>0.8</v>
      </c>
      <c r="I236" s="45">
        <f t="shared" si="46"/>
        <v>0.95000000000073637</v>
      </c>
      <c r="J236" s="45">
        <f t="shared" si="47"/>
        <v>0.75000000000368217</v>
      </c>
      <c r="K236" s="56">
        <f t="shared" si="48"/>
        <v>0.25000000000368217</v>
      </c>
      <c r="L236" s="56">
        <f t="shared" si="49"/>
        <v>0.49999999999999994</v>
      </c>
      <c r="M236" s="56">
        <f t="shared" si="50"/>
        <v>0.24999999999631778</v>
      </c>
      <c r="N236" s="45">
        <f t="shared" si="54"/>
        <v>9.5741470308110475E-13</v>
      </c>
      <c r="O236" s="260" t="str">
        <f t="shared" si="55"/>
        <v>0.000</v>
      </c>
      <c r="P236" s="45">
        <f t="shared" si="56"/>
        <v>2.3684210526530001E-2</v>
      </c>
    </row>
    <row r="237" spans="2:16" x14ac:dyDescent="0.45">
      <c r="B237">
        <v>230</v>
      </c>
      <c r="C237" s="45">
        <f t="shared" si="51"/>
        <v>0.49999999999670536</v>
      </c>
      <c r="D237" s="261">
        <f t="shared" si="52"/>
        <v>0.05</v>
      </c>
      <c r="E237" s="45">
        <f t="shared" si="45"/>
        <v>-2.6315789473492546E-2</v>
      </c>
      <c r="F237" s="57">
        <f t="shared" si="58"/>
        <v>1</v>
      </c>
      <c r="G237" s="58">
        <f t="shared" si="58"/>
        <v>1</v>
      </c>
      <c r="H237" s="55">
        <f t="shared" si="58"/>
        <v>0.8</v>
      </c>
      <c r="I237" s="45">
        <f t="shared" si="46"/>
        <v>0.95000000000065898</v>
      </c>
      <c r="J237" s="45">
        <f t="shared" si="47"/>
        <v>0.7500000000032947</v>
      </c>
      <c r="K237" s="56">
        <f t="shared" si="48"/>
        <v>0.2500000000032947</v>
      </c>
      <c r="L237" s="56">
        <f t="shared" si="49"/>
        <v>0.5</v>
      </c>
      <c r="M237" s="56">
        <f t="shared" si="50"/>
        <v>0.24999999999670536</v>
      </c>
      <c r="N237" s="45">
        <f t="shared" si="54"/>
        <v>8.5668971917043373E-13</v>
      </c>
      <c r="O237" s="260" t="str">
        <f t="shared" si="55"/>
        <v>0.000</v>
      </c>
      <c r="P237" s="45">
        <f t="shared" si="56"/>
        <v>2.3684210526507456E-2</v>
      </c>
    </row>
    <row r="238" spans="2:16" x14ac:dyDescent="0.45">
      <c r="B238">
        <v>231</v>
      </c>
      <c r="C238" s="45">
        <f t="shared" si="51"/>
        <v>0.49999999999705214</v>
      </c>
      <c r="D238" s="261">
        <f t="shared" si="52"/>
        <v>0.05</v>
      </c>
      <c r="E238" s="45">
        <f t="shared" si="45"/>
        <v>-2.6315789473512721E-2</v>
      </c>
      <c r="F238" s="57">
        <f t="shared" si="58"/>
        <v>1</v>
      </c>
      <c r="G238" s="58">
        <f t="shared" si="58"/>
        <v>1</v>
      </c>
      <c r="H238" s="55">
        <f t="shared" si="58"/>
        <v>0.8</v>
      </c>
      <c r="I238" s="45">
        <f t="shared" si="46"/>
        <v>0.9500000000005896</v>
      </c>
      <c r="J238" s="45">
        <f t="shared" si="47"/>
        <v>0.75000000000294786</v>
      </c>
      <c r="K238" s="56">
        <f t="shared" si="48"/>
        <v>0.25000000000294786</v>
      </c>
      <c r="L238" s="56">
        <f t="shared" si="49"/>
        <v>0.5</v>
      </c>
      <c r="M238" s="56">
        <f t="shared" si="50"/>
        <v>0.24999999999705214</v>
      </c>
      <c r="N238" s="45">
        <f t="shared" si="54"/>
        <v>7.6664369297818603E-13</v>
      </c>
      <c r="O238" s="260" t="str">
        <f t="shared" si="55"/>
        <v>0.000</v>
      </c>
      <c r="P238" s="45">
        <f t="shared" si="56"/>
        <v>2.3684210526487282E-2</v>
      </c>
    </row>
    <row r="239" spans="2:16" x14ac:dyDescent="0.45">
      <c r="B239">
        <v>232</v>
      </c>
      <c r="C239" s="45">
        <f t="shared" si="51"/>
        <v>0.49999999999736244</v>
      </c>
      <c r="D239" s="261">
        <f t="shared" si="52"/>
        <v>0.05</v>
      </c>
      <c r="E239" s="45">
        <f t="shared" si="45"/>
        <v>-2.6315789473530773E-2</v>
      </c>
      <c r="F239" s="57">
        <f t="shared" si="58"/>
        <v>1</v>
      </c>
      <c r="G239" s="58">
        <f t="shared" si="58"/>
        <v>1</v>
      </c>
      <c r="H239" s="55">
        <f t="shared" si="58"/>
        <v>0.8</v>
      </c>
      <c r="I239" s="45">
        <f t="shared" si="46"/>
        <v>0.95000000000052753</v>
      </c>
      <c r="J239" s="45">
        <f t="shared" si="47"/>
        <v>0.75000000000263756</v>
      </c>
      <c r="K239" s="56">
        <f t="shared" si="48"/>
        <v>0.25000000000263756</v>
      </c>
      <c r="L239" s="56">
        <f t="shared" si="49"/>
        <v>0.5</v>
      </c>
      <c r="M239" s="56">
        <f t="shared" si="50"/>
        <v>0.24999999999736244</v>
      </c>
      <c r="N239" s="45">
        <f t="shared" si="54"/>
        <v>6.8595823466255646E-13</v>
      </c>
      <c r="O239" s="260" t="str">
        <f t="shared" si="55"/>
        <v>0.000</v>
      </c>
      <c r="P239" s="45">
        <f t="shared" si="56"/>
        <v>2.368421052646923E-2</v>
      </c>
    </row>
    <row r="240" spans="2:16" x14ac:dyDescent="0.45">
      <c r="B240">
        <v>233</v>
      </c>
      <c r="C240" s="45">
        <f t="shared" si="51"/>
        <v>0.49999999999764005</v>
      </c>
      <c r="D240" s="261">
        <f t="shared" si="52"/>
        <v>0.05</v>
      </c>
      <c r="E240" s="45">
        <f t="shared" si="45"/>
        <v>-2.6315789473546923E-2</v>
      </c>
      <c r="F240" s="57">
        <f t="shared" si="58"/>
        <v>1</v>
      </c>
      <c r="G240" s="58">
        <f t="shared" si="58"/>
        <v>1</v>
      </c>
      <c r="H240" s="55">
        <f t="shared" si="58"/>
        <v>0.8</v>
      </c>
      <c r="I240" s="45">
        <f t="shared" si="46"/>
        <v>0.95000000000047191</v>
      </c>
      <c r="J240" s="45">
        <f t="shared" si="47"/>
        <v>0.75000000000235989</v>
      </c>
      <c r="K240" s="56">
        <f t="shared" si="48"/>
        <v>0.25000000000235989</v>
      </c>
      <c r="L240" s="56">
        <f t="shared" si="49"/>
        <v>0.49999999999999994</v>
      </c>
      <c r="M240" s="56">
        <f t="shared" si="50"/>
        <v>0.24999999999764005</v>
      </c>
      <c r="N240" s="45">
        <f t="shared" si="54"/>
        <v>6.137104713342765E-13</v>
      </c>
      <c r="O240" s="260" t="str">
        <f t="shared" si="55"/>
        <v>0.000</v>
      </c>
      <c r="P240" s="45">
        <f t="shared" si="56"/>
        <v>2.368421052645308E-2</v>
      </c>
    </row>
    <row r="241" spans="2:16" x14ac:dyDescent="0.45">
      <c r="B241">
        <v>234</v>
      </c>
      <c r="C241" s="45">
        <f t="shared" si="51"/>
        <v>0.49999999999788847</v>
      </c>
      <c r="D241" s="261">
        <f t="shared" si="52"/>
        <v>0.05</v>
      </c>
      <c r="E241" s="45">
        <f t="shared" si="45"/>
        <v>-2.6315789473561377E-2</v>
      </c>
      <c r="F241" s="57">
        <f t="shared" si="58"/>
        <v>1</v>
      </c>
      <c r="G241" s="58">
        <f t="shared" si="58"/>
        <v>1</v>
      </c>
      <c r="H241" s="55">
        <f t="shared" si="58"/>
        <v>0.8</v>
      </c>
      <c r="I241" s="45">
        <f t="shared" si="46"/>
        <v>0.95000000000042228</v>
      </c>
      <c r="J241" s="45">
        <f t="shared" si="47"/>
        <v>0.75000000000211153</v>
      </c>
      <c r="K241" s="56">
        <f t="shared" si="48"/>
        <v>0.25000000000211153</v>
      </c>
      <c r="L241" s="56">
        <f t="shared" si="49"/>
        <v>0.5</v>
      </c>
      <c r="M241" s="56">
        <f t="shared" si="50"/>
        <v>0.24999999999788847</v>
      </c>
      <c r="N241" s="45">
        <f t="shared" si="54"/>
        <v>5.4924120807243639E-13</v>
      </c>
      <c r="O241" s="260" t="str">
        <f t="shared" si="55"/>
        <v>0.000</v>
      </c>
      <c r="P241" s="45">
        <f t="shared" si="56"/>
        <v>2.3684210526438626E-2</v>
      </c>
    </row>
    <row r="242" spans="2:16" x14ac:dyDescent="0.45">
      <c r="B242">
        <v>235</v>
      </c>
      <c r="C242" s="45">
        <f t="shared" si="51"/>
        <v>0.49999999999811068</v>
      </c>
      <c r="D242" s="261">
        <f t="shared" si="52"/>
        <v>0.05</v>
      </c>
      <c r="E242" s="45">
        <f t="shared" si="45"/>
        <v>-2.63157894735743E-2</v>
      </c>
      <c r="F242" s="57">
        <f t="shared" si="58"/>
        <v>1</v>
      </c>
      <c r="G242" s="58">
        <f t="shared" si="58"/>
        <v>1</v>
      </c>
      <c r="H242" s="55">
        <f t="shared" si="58"/>
        <v>0.8</v>
      </c>
      <c r="I242" s="45">
        <f t="shared" si="46"/>
        <v>0.95000000000037788</v>
      </c>
      <c r="J242" s="45">
        <f t="shared" si="47"/>
        <v>0.75000000000188938</v>
      </c>
      <c r="K242" s="56">
        <f t="shared" si="48"/>
        <v>0.25000000000188938</v>
      </c>
      <c r="L242" s="56">
        <f t="shared" si="49"/>
        <v>0.5</v>
      </c>
      <c r="M242" s="56">
        <f t="shared" si="50"/>
        <v>0.24999999999811068</v>
      </c>
      <c r="N242" s="45">
        <f t="shared" si="54"/>
        <v>4.9110021605108518E-13</v>
      </c>
      <c r="O242" s="260" t="str">
        <f t="shared" si="55"/>
        <v>0.000</v>
      </c>
      <c r="P242" s="45">
        <f t="shared" si="56"/>
        <v>2.3684210526425702E-2</v>
      </c>
    </row>
    <row r="243" spans="2:16" x14ac:dyDescent="0.45">
      <c r="B243">
        <v>236</v>
      </c>
      <c r="C243" s="45">
        <f t="shared" si="51"/>
        <v>0.49999999999830952</v>
      </c>
      <c r="D243" s="261">
        <f t="shared" si="52"/>
        <v>0.05</v>
      </c>
      <c r="E243" s="45">
        <f t="shared" si="45"/>
        <v>-2.6315789473585868E-2</v>
      </c>
      <c r="F243" s="57">
        <f t="shared" si="58"/>
        <v>1</v>
      </c>
      <c r="G243" s="58">
        <f t="shared" si="58"/>
        <v>1</v>
      </c>
      <c r="H243" s="55">
        <f t="shared" si="58"/>
        <v>0.8</v>
      </c>
      <c r="I243" s="45">
        <f t="shared" si="46"/>
        <v>0.95000000000033802</v>
      </c>
      <c r="J243" s="45">
        <f t="shared" si="47"/>
        <v>0.75000000000169043</v>
      </c>
      <c r="K243" s="56">
        <f t="shared" si="48"/>
        <v>0.25000000000169043</v>
      </c>
      <c r="L243" s="56">
        <f t="shared" si="49"/>
        <v>0.49999999999999994</v>
      </c>
      <c r="M243" s="56">
        <f t="shared" si="50"/>
        <v>0.24999999999830952</v>
      </c>
      <c r="N243" s="45">
        <f t="shared" si="54"/>
        <v>4.3955117323854989E-13</v>
      </c>
      <c r="O243" s="260" t="str">
        <f t="shared" si="55"/>
        <v>0.000</v>
      </c>
      <c r="P243" s="45">
        <f t="shared" si="56"/>
        <v>2.3684210526414135E-2</v>
      </c>
    </row>
    <row r="244" spans="2:16" x14ac:dyDescent="0.45">
      <c r="B244">
        <v>237</v>
      </c>
      <c r="C244" s="45">
        <f t="shared" si="51"/>
        <v>0.49999999999848743</v>
      </c>
      <c r="D244" s="261">
        <f t="shared" si="52"/>
        <v>0.05</v>
      </c>
      <c r="E244" s="45">
        <f t="shared" si="45"/>
        <v>-2.6315789473596217E-2</v>
      </c>
      <c r="F244" s="57">
        <f t="shared" si="58"/>
        <v>1</v>
      </c>
      <c r="G244" s="58">
        <f t="shared" si="58"/>
        <v>1</v>
      </c>
      <c r="H244" s="55">
        <f t="shared" si="58"/>
        <v>0.8</v>
      </c>
      <c r="I244" s="45">
        <f t="shared" si="46"/>
        <v>0.95000000000030249</v>
      </c>
      <c r="J244" s="45">
        <f t="shared" si="47"/>
        <v>0.75000000000151257</v>
      </c>
      <c r="K244" s="56">
        <f t="shared" si="48"/>
        <v>0.25000000000151257</v>
      </c>
      <c r="L244" s="56">
        <f t="shared" si="49"/>
        <v>0.5</v>
      </c>
      <c r="M244" s="56">
        <f t="shared" si="50"/>
        <v>0.24999999999848743</v>
      </c>
      <c r="N244" s="45">
        <f t="shared" si="54"/>
        <v>3.9327568979306502E-13</v>
      </c>
      <c r="O244" s="260" t="str">
        <f t="shared" si="55"/>
        <v>0.000</v>
      </c>
      <c r="P244" s="45">
        <f t="shared" si="56"/>
        <v>2.3684210526403786E-2</v>
      </c>
    </row>
    <row r="245" spans="2:16" x14ac:dyDescent="0.45">
      <c r="B245">
        <v>238</v>
      </c>
      <c r="C245" s="45">
        <f t="shared" si="51"/>
        <v>0.49999999999864664</v>
      </c>
      <c r="D245" s="261">
        <f t="shared" si="52"/>
        <v>0.05</v>
      </c>
      <c r="E245" s="45">
        <f t="shared" si="45"/>
        <v>-2.6315789473605477E-2</v>
      </c>
      <c r="F245" s="57">
        <f t="shared" si="58"/>
        <v>1</v>
      </c>
      <c r="G245" s="58">
        <f t="shared" si="58"/>
        <v>1</v>
      </c>
      <c r="H245" s="55">
        <f t="shared" si="58"/>
        <v>0.8</v>
      </c>
      <c r="I245" s="45">
        <f t="shared" si="46"/>
        <v>0.95000000000027063</v>
      </c>
      <c r="J245" s="45">
        <f t="shared" si="47"/>
        <v>0.75000000000135336</v>
      </c>
      <c r="K245" s="56">
        <f t="shared" si="48"/>
        <v>0.25000000000135336</v>
      </c>
      <c r="L245" s="56">
        <f t="shared" si="49"/>
        <v>0.5</v>
      </c>
      <c r="M245" s="56">
        <f t="shared" si="50"/>
        <v>0.24999999999864664</v>
      </c>
      <c r="N245" s="45">
        <f t="shared" si="54"/>
        <v>3.5187824876209222E-13</v>
      </c>
      <c r="O245" s="260" t="str">
        <f t="shared" si="55"/>
        <v>0.000</v>
      </c>
      <c r="P245" s="45">
        <f t="shared" si="56"/>
        <v>2.3684210526394526E-2</v>
      </c>
    </row>
    <row r="246" spans="2:16" x14ac:dyDescent="0.45">
      <c r="B246">
        <v>239</v>
      </c>
      <c r="C246" s="45">
        <f t="shared" si="51"/>
        <v>0.49999999999878908</v>
      </c>
      <c r="D246" s="261">
        <f t="shared" si="52"/>
        <v>0.05</v>
      </c>
      <c r="E246" s="45">
        <f t="shared" si="45"/>
        <v>-2.6315789473613762E-2</v>
      </c>
      <c r="F246" s="57">
        <f t="shared" si="58"/>
        <v>1</v>
      </c>
      <c r="G246" s="58">
        <f t="shared" si="58"/>
        <v>1</v>
      </c>
      <c r="H246" s="55">
        <f t="shared" si="58"/>
        <v>0.8</v>
      </c>
      <c r="I246" s="45">
        <f t="shared" si="46"/>
        <v>0.95000000000024221</v>
      </c>
      <c r="J246" s="45">
        <f t="shared" si="47"/>
        <v>0.75000000000121092</v>
      </c>
      <c r="K246" s="56">
        <f t="shared" si="48"/>
        <v>0.25000000000121092</v>
      </c>
      <c r="L246" s="56">
        <f t="shared" si="49"/>
        <v>0.5</v>
      </c>
      <c r="M246" s="56">
        <f t="shared" si="50"/>
        <v>0.24999999999878908</v>
      </c>
      <c r="N246" s="45">
        <f t="shared" si="54"/>
        <v>3.148314942089216E-13</v>
      </c>
      <c r="O246" s="260" t="str">
        <f t="shared" si="55"/>
        <v>0.000</v>
      </c>
      <c r="P246" s="45">
        <f t="shared" si="56"/>
        <v>2.3684210526386241E-2</v>
      </c>
    </row>
    <row r="247" spans="2:16" x14ac:dyDescent="0.45">
      <c r="B247">
        <v>240</v>
      </c>
      <c r="C247" s="45">
        <f t="shared" si="51"/>
        <v>0.49999999999891653</v>
      </c>
      <c r="D247" s="261">
        <f t="shared" si="52"/>
        <v>0.05</v>
      </c>
      <c r="E247" s="45">
        <f t="shared" si="45"/>
        <v>-2.631578947362118E-2</v>
      </c>
      <c r="F247" s="57">
        <f t="shared" si="58"/>
        <v>1</v>
      </c>
      <c r="G247" s="58">
        <f t="shared" si="58"/>
        <v>1</v>
      </c>
      <c r="H247" s="55">
        <f t="shared" si="58"/>
        <v>0.8</v>
      </c>
      <c r="I247" s="45">
        <f t="shared" si="46"/>
        <v>0.95000000000021667</v>
      </c>
      <c r="J247" s="45">
        <f t="shared" si="47"/>
        <v>0.75000000000108347</v>
      </c>
      <c r="K247" s="56">
        <f t="shared" si="48"/>
        <v>0.25000000000108347</v>
      </c>
      <c r="L247" s="56">
        <f t="shared" si="49"/>
        <v>0.5</v>
      </c>
      <c r="M247" s="56">
        <f t="shared" si="50"/>
        <v>0.24999999999891653</v>
      </c>
      <c r="N247" s="45">
        <f t="shared" si="54"/>
        <v>2.8187174816519454E-13</v>
      </c>
      <c r="O247" s="260" t="str">
        <f t="shared" si="55"/>
        <v>0.000</v>
      </c>
      <c r="P247" s="45">
        <f t="shared" si="56"/>
        <v>2.3684210526378823E-2</v>
      </c>
    </row>
    <row r="248" spans="2:16" x14ac:dyDescent="0.45">
      <c r="B248">
        <v>241</v>
      </c>
      <c r="C248" s="45">
        <f t="shared" si="51"/>
        <v>0.49999999999903055</v>
      </c>
      <c r="D248" s="261">
        <f t="shared" si="52"/>
        <v>0.05</v>
      </c>
      <c r="E248" s="45">
        <f t="shared" si="45"/>
        <v>-2.631578947362781E-2</v>
      </c>
      <c r="F248" s="57">
        <f t="shared" si="58"/>
        <v>1</v>
      </c>
      <c r="G248" s="58">
        <f t="shared" si="58"/>
        <v>1</v>
      </c>
      <c r="H248" s="55">
        <f t="shared" si="58"/>
        <v>0.8</v>
      </c>
      <c r="I248" s="45">
        <f t="shared" si="46"/>
        <v>0.95000000000019391</v>
      </c>
      <c r="J248" s="45">
        <f t="shared" si="47"/>
        <v>0.75000000000096945</v>
      </c>
      <c r="K248" s="56">
        <f t="shared" si="48"/>
        <v>0.25000000000096945</v>
      </c>
      <c r="L248" s="56">
        <f t="shared" si="49"/>
        <v>0.5</v>
      </c>
      <c r="M248" s="56">
        <f t="shared" si="50"/>
        <v>0.24999999999903055</v>
      </c>
      <c r="N248" s="45">
        <f t="shared" si="54"/>
        <v>2.5194429875750751E-13</v>
      </c>
      <c r="O248" s="260" t="str">
        <f t="shared" si="55"/>
        <v>0.000</v>
      </c>
      <c r="P248" s="45">
        <f t="shared" si="56"/>
        <v>2.3684210526372193E-2</v>
      </c>
    </row>
    <row r="249" spans="2:16" x14ac:dyDescent="0.45">
      <c r="B249">
        <v>242</v>
      </c>
      <c r="C249" s="45">
        <f t="shared" si="51"/>
        <v>0.49999999999913258</v>
      </c>
      <c r="D249" s="261">
        <f t="shared" si="52"/>
        <v>0.05</v>
      </c>
      <c r="E249" s="45">
        <f t="shared" si="45"/>
        <v>-2.6315789473633746E-2</v>
      </c>
      <c r="F249" s="57">
        <f t="shared" ref="F249:H264" si="59">F248</f>
        <v>1</v>
      </c>
      <c r="G249" s="58">
        <f t="shared" si="59"/>
        <v>1</v>
      </c>
      <c r="H249" s="55">
        <f t="shared" si="59"/>
        <v>0.8</v>
      </c>
      <c r="I249" s="45">
        <f t="shared" si="46"/>
        <v>0.95000000000017348</v>
      </c>
      <c r="J249" s="45">
        <f t="shared" si="47"/>
        <v>0.75000000000086742</v>
      </c>
      <c r="K249" s="56">
        <f t="shared" si="48"/>
        <v>0.25000000000086742</v>
      </c>
      <c r="L249" s="56">
        <f t="shared" si="49"/>
        <v>0.5</v>
      </c>
      <c r="M249" s="56">
        <f t="shared" si="50"/>
        <v>0.24999999999913258</v>
      </c>
      <c r="N249" s="45">
        <f t="shared" si="54"/>
        <v>2.2557650192255266E-13</v>
      </c>
      <c r="O249" s="260" t="str">
        <f t="shared" si="55"/>
        <v>0.000</v>
      </c>
      <c r="P249" s="45">
        <f t="shared" si="56"/>
        <v>2.3684210526366257E-2</v>
      </c>
    </row>
    <row r="250" spans="2:16" x14ac:dyDescent="0.45">
      <c r="B250">
        <v>243</v>
      </c>
      <c r="C250" s="45">
        <f t="shared" si="51"/>
        <v>0.4999999999992239</v>
      </c>
      <c r="D250" s="261">
        <f t="shared" si="52"/>
        <v>0.05</v>
      </c>
      <c r="E250" s="45">
        <f t="shared" si="45"/>
        <v>-2.6315789473639054E-2</v>
      </c>
      <c r="F250" s="57">
        <f t="shared" si="59"/>
        <v>1</v>
      </c>
      <c r="G250" s="58">
        <f t="shared" si="59"/>
        <v>1</v>
      </c>
      <c r="H250" s="55">
        <f t="shared" si="59"/>
        <v>0.8</v>
      </c>
      <c r="I250" s="45">
        <f t="shared" si="46"/>
        <v>0.95000000000015516</v>
      </c>
      <c r="J250" s="45">
        <f t="shared" si="47"/>
        <v>0.75000000000077605</v>
      </c>
      <c r="K250" s="56">
        <f t="shared" si="48"/>
        <v>0.25000000000077605</v>
      </c>
      <c r="L250" s="56">
        <f t="shared" si="49"/>
        <v>0.49999999999999994</v>
      </c>
      <c r="M250" s="56">
        <f t="shared" si="50"/>
        <v>0.2499999999992239</v>
      </c>
      <c r="N250" s="45">
        <f t="shared" si="54"/>
        <v>2.0171364578692927E-13</v>
      </c>
      <c r="O250" s="260" t="str">
        <f t="shared" si="55"/>
        <v>0.000</v>
      </c>
      <c r="P250" s="45">
        <f t="shared" si="56"/>
        <v>2.3684210526360949E-2</v>
      </c>
    </row>
    <row r="251" spans="2:16" x14ac:dyDescent="0.45">
      <c r="B251">
        <v>244</v>
      </c>
      <c r="C251" s="45">
        <f t="shared" si="51"/>
        <v>0.49999999999930556</v>
      </c>
      <c r="D251" s="261">
        <f t="shared" si="52"/>
        <v>0.05</v>
      </c>
      <c r="E251" s="45">
        <f t="shared" si="45"/>
        <v>-2.6315789473643807E-2</v>
      </c>
      <c r="F251" s="57">
        <f t="shared" si="59"/>
        <v>1</v>
      </c>
      <c r="G251" s="58">
        <f t="shared" si="59"/>
        <v>1</v>
      </c>
      <c r="H251" s="55">
        <f t="shared" si="59"/>
        <v>0.8</v>
      </c>
      <c r="I251" s="45">
        <f t="shared" si="46"/>
        <v>0.95000000000013896</v>
      </c>
      <c r="J251" s="45">
        <f t="shared" si="47"/>
        <v>0.75000000000069444</v>
      </c>
      <c r="K251" s="56">
        <f t="shared" si="48"/>
        <v>0.25000000000069444</v>
      </c>
      <c r="L251" s="56">
        <f t="shared" si="49"/>
        <v>0.5</v>
      </c>
      <c r="M251" s="56">
        <f t="shared" si="50"/>
        <v>0.24999999999930556</v>
      </c>
      <c r="N251" s="45">
        <f t="shared" si="54"/>
        <v>1.8061940831898246E-13</v>
      </c>
      <c r="O251" s="260" t="str">
        <f t="shared" si="55"/>
        <v>0.000</v>
      </c>
      <c r="P251" s="45">
        <f t="shared" si="56"/>
        <v>2.3684210526356195E-2</v>
      </c>
    </row>
    <row r="252" spans="2:16" x14ac:dyDescent="0.45">
      <c r="B252">
        <v>245</v>
      </c>
      <c r="C252" s="45">
        <f t="shared" si="51"/>
        <v>0.49999999999937861</v>
      </c>
      <c r="D252" s="261">
        <f t="shared" si="52"/>
        <v>0.05</v>
      </c>
      <c r="E252" s="45">
        <f t="shared" si="45"/>
        <v>-2.6315789473648057E-2</v>
      </c>
      <c r="F252" s="57">
        <f t="shared" si="59"/>
        <v>1</v>
      </c>
      <c r="G252" s="58">
        <f t="shared" si="59"/>
        <v>1</v>
      </c>
      <c r="H252" s="55">
        <f t="shared" si="59"/>
        <v>0.8</v>
      </c>
      <c r="I252" s="45">
        <f t="shared" si="46"/>
        <v>0.9500000000001243</v>
      </c>
      <c r="J252" s="45">
        <f t="shared" si="47"/>
        <v>0.75000000000062139</v>
      </c>
      <c r="K252" s="56">
        <f t="shared" si="48"/>
        <v>0.25000000000062139</v>
      </c>
      <c r="L252" s="56">
        <f t="shared" si="49"/>
        <v>0.5</v>
      </c>
      <c r="M252" s="56">
        <f t="shared" si="50"/>
        <v>0.24999999999937861</v>
      </c>
      <c r="N252" s="45">
        <f t="shared" si="54"/>
        <v>1.6150275561366261E-13</v>
      </c>
      <c r="O252" s="260" t="str">
        <f t="shared" si="55"/>
        <v>0.000</v>
      </c>
      <c r="P252" s="45">
        <f t="shared" si="56"/>
        <v>2.3684210526351945E-2</v>
      </c>
    </row>
    <row r="253" spans="2:16" x14ac:dyDescent="0.45">
      <c r="B253">
        <v>246</v>
      </c>
      <c r="C253" s="45">
        <f t="shared" si="51"/>
        <v>0.499999999999444</v>
      </c>
      <c r="D253" s="261">
        <f t="shared" si="52"/>
        <v>0.05</v>
      </c>
      <c r="E253" s="45">
        <f t="shared" si="45"/>
        <v>-2.631578947365186E-2</v>
      </c>
      <c r="F253" s="57">
        <f t="shared" si="59"/>
        <v>1</v>
      </c>
      <c r="G253" s="58">
        <f t="shared" si="59"/>
        <v>1</v>
      </c>
      <c r="H253" s="55">
        <f t="shared" si="59"/>
        <v>0.8</v>
      </c>
      <c r="I253" s="45">
        <f t="shared" si="46"/>
        <v>0.9500000000001112</v>
      </c>
      <c r="J253" s="45">
        <f t="shared" si="47"/>
        <v>0.750000000000556</v>
      </c>
      <c r="K253" s="56">
        <f t="shared" si="48"/>
        <v>0.250000000000556</v>
      </c>
      <c r="L253" s="56">
        <f t="shared" si="49"/>
        <v>0.5</v>
      </c>
      <c r="M253" s="56">
        <f t="shared" si="50"/>
        <v>0.249999999999444</v>
      </c>
      <c r="N253" s="45">
        <f t="shared" si="54"/>
        <v>1.4449552665514176E-13</v>
      </c>
      <c r="O253" s="260" t="str">
        <f t="shared" si="55"/>
        <v>0.000</v>
      </c>
      <c r="P253" s="45">
        <f t="shared" si="56"/>
        <v>2.3684210526348143E-2</v>
      </c>
    </row>
    <row r="254" spans="2:16" x14ac:dyDescent="0.45">
      <c r="B254">
        <v>247</v>
      </c>
      <c r="C254" s="45">
        <f t="shared" si="51"/>
        <v>0.49999999999950251</v>
      </c>
      <c r="D254" s="261">
        <f t="shared" si="52"/>
        <v>0.05</v>
      </c>
      <c r="E254" s="45">
        <f t="shared" si="45"/>
        <v>-2.6315789473655263E-2</v>
      </c>
      <c r="F254" s="57">
        <f t="shared" si="59"/>
        <v>1</v>
      </c>
      <c r="G254" s="58">
        <f t="shared" si="59"/>
        <v>1</v>
      </c>
      <c r="H254" s="55">
        <f t="shared" si="59"/>
        <v>0.8</v>
      </c>
      <c r="I254" s="45">
        <f t="shared" si="46"/>
        <v>0.95000000000009954</v>
      </c>
      <c r="J254" s="45">
        <f t="shared" si="47"/>
        <v>0.75000000000049749</v>
      </c>
      <c r="K254" s="56">
        <f t="shared" si="48"/>
        <v>0.25000000000049749</v>
      </c>
      <c r="L254" s="56">
        <f t="shared" si="49"/>
        <v>0.5</v>
      </c>
      <c r="M254" s="56">
        <f t="shared" si="50"/>
        <v>0.24999999999950251</v>
      </c>
      <c r="N254" s="45">
        <f t="shared" si="54"/>
        <v>1.293340434750691E-13</v>
      </c>
      <c r="O254" s="260" t="str">
        <f t="shared" si="55"/>
        <v>0.000</v>
      </c>
      <c r="P254" s="45">
        <f t="shared" si="56"/>
        <v>2.3684210526344739E-2</v>
      </c>
    </row>
    <row r="255" spans="2:16" x14ac:dyDescent="0.45">
      <c r="B255">
        <v>248</v>
      </c>
      <c r="C255" s="45">
        <f t="shared" si="51"/>
        <v>0.49999999999955486</v>
      </c>
      <c r="D255" s="261">
        <f t="shared" si="52"/>
        <v>0.05</v>
      </c>
      <c r="E255" s="45">
        <f t="shared" si="45"/>
        <v>-2.631578947365831E-2</v>
      </c>
      <c r="F255" s="57">
        <f t="shared" si="59"/>
        <v>1</v>
      </c>
      <c r="G255" s="58">
        <f t="shared" si="59"/>
        <v>1</v>
      </c>
      <c r="H255" s="55">
        <f t="shared" si="59"/>
        <v>0.8</v>
      </c>
      <c r="I255" s="45">
        <f t="shared" si="46"/>
        <v>0.95000000000008911</v>
      </c>
      <c r="J255" s="45">
        <f t="shared" si="47"/>
        <v>0.7500000000004452</v>
      </c>
      <c r="K255" s="56">
        <f t="shared" si="48"/>
        <v>0.2500000000004452</v>
      </c>
      <c r="L255" s="56">
        <f t="shared" si="49"/>
        <v>0.5</v>
      </c>
      <c r="M255" s="56">
        <f t="shared" si="50"/>
        <v>0.24999999999955486</v>
      </c>
      <c r="N255" s="45">
        <f t="shared" si="54"/>
        <v>1.1575462810509431E-13</v>
      </c>
      <c r="O255" s="260" t="str">
        <f t="shared" si="55"/>
        <v>0.000</v>
      </c>
      <c r="P255" s="45">
        <f t="shared" si="56"/>
        <v>2.3684210526341693E-2</v>
      </c>
    </row>
    <row r="256" spans="2:16" x14ac:dyDescent="0.45">
      <c r="B256">
        <v>249</v>
      </c>
      <c r="C256" s="45">
        <f t="shared" si="51"/>
        <v>0.49999999999960171</v>
      </c>
      <c r="D256" s="261">
        <f t="shared" si="52"/>
        <v>0.05</v>
      </c>
      <c r="E256" s="45">
        <f t="shared" si="45"/>
        <v>-2.6315789473661037E-2</v>
      </c>
      <c r="F256" s="57">
        <f t="shared" si="59"/>
        <v>1</v>
      </c>
      <c r="G256" s="58">
        <f t="shared" si="59"/>
        <v>1</v>
      </c>
      <c r="H256" s="55">
        <f t="shared" si="59"/>
        <v>0.8</v>
      </c>
      <c r="I256" s="45">
        <f t="shared" si="46"/>
        <v>0.95000000000007967</v>
      </c>
      <c r="J256" s="45">
        <f t="shared" si="47"/>
        <v>0.75000000000039835</v>
      </c>
      <c r="K256" s="56">
        <f t="shared" si="48"/>
        <v>0.25000000000039835</v>
      </c>
      <c r="L256" s="56">
        <f t="shared" si="49"/>
        <v>0.5</v>
      </c>
      <c r="M256" s="56">
        <f t="shared" si="50"/>
        <v>0.24999999999960171</v>
      </c>
      <c r="N256" s="45">
        <f t="shared" si="54"/>
        <v>1.036254415610418E-13</v>
      </c>
      <c r="O256" s="260" t="str">
        <f t="shared" si="55"/>
        <v>0.000</v>
      </c>
      <c r="P256" s="45">
        <f t="shared" si="56"/>
        <v>2.3684210526338966E-2</v>
      </c>
    </row>
    <row r="257" spans="2:16" x14ac:dyDescent="0.45">
      <c r="B257">
        <v>250</v>
      </c>
      <c r="C257" s="45">
        <f t="shared" si="51"/>
        <v>0.49999999999964362</v>
      </c>
      <c r="D257" s="261">
        <f t="shared" si="52"/>
        <v>0.05</v>
      </c>
      <c r="E257" s="45">
        <f t="shared" si="45"/>
        <v>-2.6315789473663476E-2</v>
      </c>
      <c r="F257" s="57">
        <f t="shared" si="59"/>
        <v>1</v>
      </c>
      <c r="G257" s="58">
        <f t="shared" si="59"/>
        <v>1</v>
      </c>
      <c r="H257" s="55">
        <f t="shared" si="59"/>
        <v>0.8</v>
      </c>
      <c r="I257" s="45">
        <f t="shared" si="46"/>
        <v>0.95000000000007123</v>
      </c>
      <c r="J257" s="45">
        <f t="shared" si="47"/>
        <v>0.75000000000035638</v>
      </c>
      <c r="K257" s="56">
        <f t="shared" si="48"/>
        <v>0.25000000000035638</v>
      </c>
      <c r="L257" s="56">
        <f t="shared" si="49"/>
        <v>0.5</v>
      </c>
      <c r="M257" s="56">
        <f t="shared" si="50"/>
        <v>0.24999999999964362</v>
      </c>
      <c r="N257" s="45">
        <f t="shared" si="54"/>
        <v>9.2682805874561879E-14</v>
      </c>
      <c r="O257" s="260" t="str">
        <f t="shared" si="55"/>
        <v>0.000</v>
      </c>
      <c r="P257" s="45">
        <f t="shared" si="56"/>
        <v>2.3684210526336527E-2</v>
      </c>
    </row>
    <row r="258" spans="2:16" x14ac:dyDescent="0.45">
      <c r="B258">
        <v>251</v>
      </c>
      <c r="C258" s="45">
        <f t="shared" si="51"/>
        <v>0.49999999999968109</v>
      </c>
      <c r="D258" s="261">
        <f t="shared" si="52"/>
        <v>0.05</v>
      </c>
      <c r="E258" s="45">
        <f t="shared" si="45"/>
        <v>-2.6315789473665651E-2</v>
      </c>
      <c r="F258" s="57">
        <f t="shared" si="59"/>
        <v>1</v>
      </c>
      <c r="G258" s="58">
        <f t="shared" si="59"/>
        <v>1</v>
      </c>
      <c r="H258" s="55">
        <f t="shared" si="59"/>
        <v>0.8</v>
      </c>
      <c r="I258" s="45">
        <f t="shared" si="46"/>
        <v>0.95000000000006368</v>
      </c>
      <c r="J258" s="45">
        <f t="shared" si="47"/>
        <v>0.75000000000031886</v>
      </c>
      <c r="K258" s="56">
        <f t="shared" si="48"/>
        <v>0.25000000000031886</v>
      </c>
      <c r="L258" s="56">
        <f t="shared" si="49"/>
        <v>0.49999999999999994</v>
      </c>
      <c r="M258" s="56">
        <f t="shared" si="50"/>
        <v>0.24999999999968109</v>
      </c>
      <c r="N258" s="45">
        <f t="shared" si="54"/>
        <v>8.2663043077305112E-14</v>
      </c>
      <c r="O258" s="260" t="str">
        <f t="shared" si="55"/>
        <v>0.000</v>
      </c>
      <c r="P258" s="45">
        <f t="shared" si="56"/>
        <v>2.3684210526334352E-2</v>
      </c>
    </row>
    <row r="259" spans="2:16" x14ac:dyDescent="0.45">
      <c r="B259">
        <v>252</v>
      </c>
      <c r="C259" s="45">
        <f t="shared" si="51"/>
        <v>0.49999999999971462</v>
      </c>
      <c r="D259" s="261">
        <f t="shared" si="52"/>
        <v>0.05</v>
      </c>
      <c r="E259" s="45">
        <f t="shared" si="45"/>
        <v>-2.6315789473667601E-2</v>
      </c>
      <c r="F259" s="57">
        <f t="shared" si="59"/>
        <v>1</v>
      </c>
      <c r="G259" s="58">
        <f t="shared" si="59"/>
        <v>1</v>
      </c>
      <c r="H259" s="55">
        <f t="shared" si="59"/>
        <v>0.8</v>
      </c>
      <c r="I259" s="45">
        <f t="shared" si="46"/>
        <v>0.95000000000005702</v>
      </c>
      <c r="J259" s="45">
        <f t="shared" si="47"/>
        <v>0.75000000000028533</v>
      </c>
      <c r="K259" s="56">
        <f t="shared" si="48"/>
        <v>0.25000000000028533</v>
      </c>
      <c r="L259" s="56">
        <f t="shared" si="49"/>
        <v>0.49999999999999994</v>
      </c>
      <c r="M259" s="56">
        <f t="shared" si="50"/>
        <v>0.24999999999971462</v>
      </c>
      <c r="N259" s="45">
        <f t="shared" si="54"/>
        <v>7.4093509105968148E-14</v>
      </c>
      <c r="O259" s="260" t="str">
        <f t="shared" si="55"/>
        <v>0.000</v>
      </c>
      <c r="P259" s="45">
        <f t="shared" si="56"/>
        <v>2.3684210526332402E-2</v>
      </c>
    </row>
    <row r="260" spans="2:16" x14ac:dyDescent="0.45">
      <c r="B260">
        <v>253</v>
      </c>
      <c r="C260" s="45">
        <f t="shared" si="51"/>
        <v>0.49999999999974465</v>
      </c>
      <c r="D260" s="261">
        <f t="shared" si="52"/>
        <v>0.05</v>
      </c>
      <c r="E260" s="45">
        <f t="shared" si="45"/>
        <v>-2.6315789473669353E-2</v>
      </c>
      <c r="F260" s="57">
        <f t="shared" si="59"/>
        <v>1</v>
      </c>
      <c r="G260" s="58">
        <f t="shared" si="59"/>
        <v>1</v>
      </c>
      <c r="H260" s="55">
        <f t="shared" si="59"/>
        <v>0.8</v>
      </c>
      <c r="I260" s="45">
        <f t="shared" si="46"/>
        <v>0.95000000000005103</v>
      </c>
      <c r="J260" s="45">
        <f t="shared" si="47"/>
        <v>0.75000000000025535</v>
      </c>
      <c r="K260" s="56">
        <f t="shared" si="48"/>
        <v>0.25000000000025535</v>
      </c>
      <c r="L260" s="56">
        <f t="shared" si="49"/>
        <v>0.5</v>
      </c>
      <c r="M260" s="56">
        <f t="shared" si="50"/>
        <v>0.24999999999974465</v>
      </c>
      <c r="N260" s="45">
        <f t="shared" si="54"/>
        <v>6.6578687008027444E-14</v>
      </c>
      <c r="O260" s="260" t="str">
        <f t="shared" si="55"/>
        <v>0.000</v>
      </c>
      <c r="P260" s="45">
        <f t="shared" si="56"/>
        <v>2.368421052633065E-2</v>
      </c>
    </row>
    <row r="261" spans="2:16" x14ac:dyDescent="0.45">
      <c r="B261">
        <v>254</v>
      </c>
      <c r="C261" s="45">
        <f t="shared" si="51"/>
        <v>0.49999999999977152</v>
      </c>
      <c r="D261" s="261">
        <f t="shared" si="52"/>
        <v>0.05</v>
      </c>
      <c r="E261" s="45">
        <f t="shared" si="45"/>
        <v>-2.6315789473670914E-2</v>
      </c>
      <c r="F261" s="57">
        <f t="shared" si="59"/>
        <v>1</v>
      </c>
      <c r="G261" s="58">
        <f t="shared" si="59"/>
        <v>1</v>
      </c>
      <c r="H261" s="55">
        <f t="shared" si="59"/>
        <v>0.8</v>
      </c>
      <c r="I261" s="45">
        <f t="shared" si="46"/>
        <v>0.9500000000000457</v>
      </c>
      <c r="J261" s="45">
        <f t="shared" si="47"/>
        <v>0.75000000000022848</v>
      </c>
      <c r="K261" s="56">
        <f t="shared" si="48"/>
        <v>0.25000000000022848</v>
      </c>
      <c r="L261" s="56">
        <f t="shared" si="49"/>
        <v>0.5</v>
      </c>
      <c r="M261" s="56">
        <f t="shared" si="50"/>
        <v>0.24999999999977152</v>
      </c>
      <c r="N261" s="45">
        <f t="shared" si="54"/>
        <v>5.9327542878436779E-14</v>
      </c>
      <c r="O261" s="260" t="str">
        <f t="shared" si="55"/>
        <v>0.000</v>
      </c>
      <c r="P261" s="45">
        <f t="shared" si="56"/>
        <v>2.3684210526329089E-2</v>
      </c>
    </row>
    <row r="262" spans="2:16" x14ac:dyDescent="0.45">
      <c r="B262">
        <v>255</v>
      </c>
      <c r="C262" s="45">
        <f t="shared" si="51"/>
        <v>0.49999999999979555</v>
      </c>
      <c r="D262" s="261">
        <f t="shared" si="52"/>
        <v>0.05</v>
      </c>
      <c r="E262" s="45">
        <f t="shared" si="45"/>
        <v>-2.6315789473672312E-2</v>
      </c>
      <c r="F262" s="57">
        <f t="shared" si="59"/>
        <v>1</v>
      </c>
      <c r="G262" s="58">
        <f t="shared" si="59"/>
        <v>1</v>
      </c>
      <c r="H262" s="55">
        <f t="shared" si="59"/>
        <v>0.8</v>
      </c>
      <c r="I262" s="45">
        <f t="shared" si="46"/>
        <v>0.95000000000004092</v>
      </c>
      <c r="J262" s="45">
        <f t="shared" si="47"/>
        <v>0.7500000000002045</v>
      </c>
      <c r="K262" s="56">
        <f t="shared" si="48"/>
        <v>0.2500000000002045</v>
      </c>
      <c r="L262" s="56">
        <f t="shared" si="49"/>
        <v>0.5</v>
      </c>
      <c r="M262" s="56">
        <f t="shared" si="50"/>
        <v>0.24999999999979555</v>
      </c>
      <c r="N262" s="45">
        <f t="shared" si="54"/>
        <v>5.3131110622241667E-14</v>
      </c>
      <c r="O262" s="260" t="str">
        <f t="shared" si="55"/>
        <v>0.000</v>
      </c>
      <c r="P262" s="45">
        <f t="shared" si="56"/>
        <v>2.368421052632769E-2</v>
      </c>
    </row>
    <row r="263" spans="2:16" x14ac:dyDescent="0.45">
      <c r="B263">
        <v>256</v>
      </c>
      <c r="C263" s="45">
        <f t="shared" si="51"/>
        <v>0.49999999999981704</v>
      </c>
      <c r="D263" s="261">
        <f t="shared" si="52"/>
        <v>0.05</v>
      </c>
      <c r="E263" s="45">
        <f t="shared" ref="E263:E326" si="60" xml:space="preserve"> (((1-C263)*C263) * ( (C263*(H263 - G263) + (1-C263)*(G263 - F263) )) / I263)</f>
        <v>-2.6315789473673561E-2</v>
      </c>
      <c r="F263" s="57">
        <f t="shared" si="59"/>
        <v>1</v>
      </c>
      <c r="G263" s="58">
        <f t="shared" si="59"/>
        <v>1</v>
      </c>
      <c r="H263" s="55">
        <f t="shared" si="59"/>
        <v>0.8</v>
      </c>
      <c r="I263" s="45">
        <f t="shared" ref="I263:I326" si="61">(((1-C263)^2)*F263) + (2*(1-C263)*(C263)*G263) + ((C263^2)*H263)</f>
        <v>0.95000000000003659</v>
      </c>
      <c r="J263" s="45">
        <f t="shared" ref="J263:J326" si="62">(1-C263)^2 + 2*C263*(1-C263)</f>
        <v>0.75000000000018296</v>
      </c>
      <c r="K263" s="56">
        <f t="shared" ref="K263:K326" si="63">(1-C263)^2</f>
        <v>0.25000000000018296</v>
      </c>
      <c r="L263" s="56">
        <f t="shared" ref="L263:L326" si="64">2*C263*(1-C263)</f>
        <v>0.5</v>
      </c>
      <c r="M263" s="56">
        <f t="shared" ref="M263:M326" si="65">C263^2</f>
        <v>0.24999999999981704</v>
      </c>
      <c r="N263" s="45">
        <f t="shared" si="54"/>
        <v>4.7462034302744646E-14</v>
      </c>
      <c r="O263" s="260" t="str">
        <f t="shared" si="55"/>
        <v>0.000</v>
      </c>
      <c r="P263" s="45">
        <f t="shared" si="56"/>
        <v>2.3684210526326441E-2</v>
      </c>
    </row>
    <row r="264" spans="2:16" x14ac:dyDescent="0.45">
      <c r="B264">
        <v>257</v>
      </c>
      <c r="C264" s="45">
        <f t="shared" ref="C264:C327" si="66">(1-D264)*(C263+E263) + D264*$C$3</f>
        <v>0.49999999999983624</v>
      </c>
      <c r="D264" s="261">
        <f t="shared" si="52"/>
        <v>0.05</v>
      </c>
      <c r="E264" s="45">
        <f t="shared" si="60"/>
        <v>-2.6315789473674675E-2</v>
      </c>
      <c r="F264" s="57">
        <f t="shared" si="59"/>
        <v>1</v>
      </c>
      <c r="G264" s="58">
        <f t="shared" si="59"/>
        <v>1</v>
      </c>
      <c r="H264" s="55">
        <f t="shared" si="59"/>
        <v>0.8</v>
      </c>
      <c r="I264" s="45">
        <f t="shared" si="61"/>
        <v>0.95000000000003282</v>
      </c>
      <c r="J264" s="45">
        <f t="shared" si="62"/>
        <v>0.75000000000016376</v>
      </c>
      <c r="K264" s="56">
        <f t="shared" si="63"/>
        <v>0.25000000000016376</v>
      </c>
      <c r="L264" s="56">
        <f t="shared" si="64"/>
        <v>0.5</v>
      </c>
      <c r="M264" s="56">
        <f t="shared" si="65"/>
        <v>0.24999999999983624</v>
      </c>
      <c r="N264" s="45">
        <f t="shared" si="54"/>
        <v>4.2320313919945521E-14</v>
      </c>
      <c r="O264" s="260" t="str">
        <f t="shared" si="55"/>
        <v>0.000</v>
      </c>
      <c r="P264" s="45">
        <f t="shared" si="56"/>
        <v>2.3684210526325328E-2</v>
      </c>
    </row>
    <row r="265" spans="2:16" x14ac:dyDescent="0.45">
      <c r="B265">
        <v>258</v>
      </c>
      <c r="C265" s="45">
        <f t="shared" si="66"/>
        <v>0.49999999999985345</v>
      </c>
      <c r="D265" s="261">
        <f t="shared" ref="D265:D328" si="67">D264</f>
        <v>0.05</v>
      </c>
      <c r="E265" s="45">
        <f t="shared" si="60"/>
        <v>-2.6315789473675681E-2</v>
      </c>
      <c r="F265" s="57">
        <f t="shared" ref="F265:H280" si="68">F264</f>
        <v>1</v>
      </c>
      <c r="G265" s="58">
        <f t="shared" si="68"/>
        <v>1</v>
      </c>
      <c r="H265" s="55">
        <f t="shared" si="68"/>
        <v>0.8</v>
      </c>
      <c r="I265" s="45">
        <f t="shared" si="61"/>
        <v>0.95000000000002927</v>
      </c>
      <c r="J265" s="45">
        <f t="shared" si="62"/>
        <v>0.75000000000014655</v>
      </c>
      <c r="K265" s="56">
        <f t="shared" si="63"/>
        <v>0.25000000000014655</v>
      </c>
      <c r="L265" s="56">
        <f t="shared" si="64"/>
        <v>0.5</v>
      </c>
      <c r="M265" s="56">
        <f t="shared" si="65"/>
        <v>0.24999999999985345</v>
      </c>
      <c r="N265" s="45">
        <f t="shared" ref="N265:N328" si="69">ABS((E264-E265)/E265)</f>
        <v>3.8233305410541223E-14</v>
      </c>
      <c r="O265" s="260" t="str">
        <f t="shared" ref="O265:O328" si="70">IF(N265&lt;1/10000,"0.000"," ")</f>
        <v>0.000</v>
      </c>
      <c r="P265" s="45">
        <f t="shared" ref="P265:P328" si="71">D265 + E265</f>
        <v>2.3684210526324322E-2</v>
      </c>
    </row>
    <row r="266" spans="2:16" x14ac:dyDescent="0.45">
      <c r="B266">
        <v>259</v>
      </c>
      <c r="C266" s="45">
        <f t="shared" si="66"/>
        <v>0.49999999999986883</v>
      </c>
      <c r="D266" s="261">
        <f t="shared" si="67"/>
        <v>0.05</v>
      </c>
      <c r="E266" s="45">
        <f t="shared" si="60"/>
        <v>-2.6315789473676576E-2</v>
      </c>
      <c r="F266" s="57">
        <f t="shared" si="68"/>
        <v>1</v>
      </c>
      <c r="G266" s="58">
        <f t="shared" si="68"/>
        <v>1</v>
      </c>
      <c r="H266" s="55">
        <f t="shared" si="68"/>
        <v>0.8</v>
      </c>
      <c r="I266" s="45">
        <f t="shared" si="61"/>
        <v>0.95000000000002627</v>
      </c>
      <c r="J266" s="45">
        <f t="shared" si="62"/>
        <v>0.75000000000013123</v>
      </c>
      <c r="K266" s="56">
        <f t="shared" si="63"/>
        <v>0.25000000000013123</v>
      </c>
      <c r="L266" s="56">
        <f t="shared" si="64"/>
        <v>0.5</v>
      </c>
      <c r="M266" s="56">
        <f t="shared" si="65"/>
        <v>0.24999999999986883</v>
      </c>
      <c r="N266" s="45">
        <f t="shared" si="69"/>
        <v>3.4014457916963104E-14</v>
      </c>
      <c r="O266" s="260" t="str">
        <f t="shared" si="70"/>
        <v>0.000</v>
      </c>
      <c r="P266" s="45">
        <f t="shared" si="71"/>
        <v>2.3684210526323426E-2</v>
      </c>
    </row>
    <row r="267" spans="2:16" x14ac:dyDescent="0.45">
      <c r="B267">
        <v>260</v>
      </c>
      <c r="C267" s="45">
        <f t="shared" si="66"/>
        <v>0.49999999999988259</v>
      </c>
      <c r="D267" s="261">
        <f t="shared" si="67"/>
        <v>0.05</v>
      </c>
      <c r="E267" s="45">
        <f t="shared" si="60"/>
        <v>-2.6315789473677374E-2</v>
      </c>
      <c r="F267" s="57">
        <f t="shared" si="68"/>
        <v>1</v>
      </c>
      <c r="G267" s="58">
        <f t="shared" si="68"/>
        <v>1</v>
      </c>
      <c r="H267" s="55">
        <f t="shared" si="68"/>
        <v>0.8</v>
      </c>
      <c r="I267" s="45">
        <f t="shared" si="61"/>
        <v>0.95000000000002349</v>
      </c>
      <c r="J267" s="45">
        <f t="shared" si="62"/>
        <v>0.75000000000011746</v>
      </c>
      <c r="K267" s="56">
        <f t="shared" si="63"/>
        <v>0.25000000000011746</v>
      </c>
      <c r="L267" s="56">
        <f t="shared" si="64"/>
        <v>0.5</v>
      </c>
      <c r="M267" s="56">
        <f t="shared" si="65"/>
        <v>0.24999999999988259</v>
      </c>
      <c r="N267" s="45">
        <f t="shared" si="69"/>
        <v>3.0322966360082464E-14</v>
      </c>
      <c r="O267" s="260" t="str">
        <f t="shared" si="70"/>
        <v>0.000</v>
      </c>
      <c r="P267" s="45">
        <f t="shared" si="71"/>
        <v>2.3684210526322629E-2</v>
      </c>
    </row>
    <row r="268" spans="2:16" x14ac:dyDescent="0.45">
      <c r="B268">
        <v>261</v>
      </c>
      <c r="C268" s="45">
        <f t="shared" si="66"/>
        <v>0.49999999999989497</v>
      </c>
      <c r="D268" s="261">
        <f t="shared" si="67"/>
        <v>0.05</v>
      </c>
      <c r="E268" s="45">
        <f t="shared" si="60"/>
        <v>-2.6315789473678092E-2</v>
      </c>
      <c r="F268" s="57">
        <f t="shared" si="68"/>
        <v>1</v>
      </c>
      <c r="G268" s="58">
        <f t="shared" si="68"/>
        <v>1</v>
      </c>
      <c r="H268" s="55">
        <f t="shared" si="68"/>
        <v>0.8</v>
      </c>
      <c r="I268" s="45">
        <f t="shared" si="61"/>
        <v>0.95000000000002105</v>
      </c>
      <c r="J268" s="45">
        <f t="shared" si="62"/>
        <v>0.75000000000010503</v>
      </c>
      <c r="K268" s="56">
        <f t="shared" si="63"/>
        <v>0.25000000000010503</v>
      </c>
      <c r="L268" s="56">
        <f t="shared" si="64"/>
        <v>0.5</v>
      </c>
      <c r="M268" s="56">
        <f t="shared" si="65"/>
        <v>0.24999999999989497</v>
      </c>
      <c r="N268" s="45">
        <f t="shared" si="69"/>
        <v>2.7290669724073475E-14</v>
      </c>
      <c r="O268" s="260" t="str">
        <f t="shared" si="70"/>
        <v>0.000</v>
      </c>
      <c r="P268" s="45">
        <f t="shared" si="71"/>
        <v>2.368421052632191E-2</v>
      </c>
    </row>
    <row r="269" spans="2:16" x14ac:dyDescent="0.45">
      <c r="B269">
        <v>262</v>
      </c>
      <c r="C269" s="45">
        <f t="shared" si="66"/>
        <v>0.49999999999990602</v>
      </c>
      <c r="D269" s="261">
        <f t="shared" si="67"/>
        <v>0.05</v>
      </c>
      <c r="E269" s="45">
        <f t="shared" si="60"/>
        <v>-2.6315789473678738E-2</v>
      </c>
      <c r="F269" s="57">
        <f t="shared" si="68"/>
        <v>1</v>
      </c>
      <c r="G269" s="58">
        <f t="shared" si="68"/>
        <v>1</v>
      </c>
      <c r="H269" s="55">
        <f t="shared" si="68"/>
        <v>0.8</v>
      </c>
      <c r="I269" s="45">
        <f t="shared" si="61"/>
        <v>0.95000000000001872</v>
      </c>
      <c r="J269" s="45">
        <f t="shared" si="62"/>
        <v>0.75000000000009392</v>
      </c>
      <c r="K269" s="56">
        <f t="shared" si="63"/>
        <v>0.25000000000009392</v>
      </c>
      <c r="L269" s="56">
        <f t="shared" si="64"/>
        <v>0.49999999999999994</v>
      </c>
      <c r="M269" s="56">
        <f t="shared" si="65"/>
        <v>0.24999999999990602</v>
      </c>
      <c r="N269" s="45">
        <f t="shared" si="69"/>
        <v>2.4522051056413244E-14</v>
      </c>
      <c r="O269" s="260" t="str">
        <f t="shared" si="70"/>
        <v>0.000</v>
      </c>
      <c r="P269" s="45">
        <f t="shared" si="71"/>
        <v>2.3684210526321265E-2</v>
      </c>
    </row>
    <row r="270" spans="2:16" x14ac:dyDescent="0.45">
      <c r="B270">
        <v>263</v>
      </c>
      <c r="C270" s="45">
        <f t="shared" si="66"/>
        <v>0.4999999999999159</v>
      </c>
      <c r="D270" s="261">
        <f t="shared" si="67"/>
        <v>0.05</v>
      </c>
      <c r="E270" s="45">
        <f t="shared" si="60"/>
        <v>-2.6315789473679314E-2</v>
      </c>
      <c r="F270" s="57">
        <f t="shared" si="68"/>
        <v>1</v>
      </c>
      <c r="G270" s="58">
        <f t="shared" si="68"/>
        <v>1</v>
      </c>
      <c r="H270" s="55">
        <f t="shared" si="68"/>
        <v>0.8</v>
      </c>
      <c r="I270" s="45">
        <f t="shared" si="61"/>
        <v>0.95000000000001683</v>
      </c>
      <c r="J270" s="45">
        <f t="shared" si="62"/>
        <v>0.75000000000008415</v>
      </c>
      <c r="K270" s="56">
        <f t="shared" si="63"/>
        <v>0.25000000000008415</v>
      </c>
      <c r="L270" s="56">
        <f t="shared" si="64"/>
        <v>0.5</v>
      </c>
      <c r="M270" s="56">
        <f t="shared" si="65"/>
        <v>0.2499999999999159</v>
      </c>
      <c r="N270" s="45">
        <f t="shared" si="69"/>
        <v>2.1885271372927472E-14</v>
      </c>
      <c r="O270" s="260" t="str">
        <f t="shared" si="70"/>
        <v>0.000</v>
      </c>
      <c r="P270" s="45">
        <f t="shared" si="71"/>
        <v>2.3684210526320689E-2</v>
      </c>
    </row>
    <row r="271" spans="2:16" x14ac:dyDescent="0.45">
      <c r="B271">
        <v>264</v>
      </c>
      <c r="C271" s="45">
        <f t="shared" si="66"/>
        <v>0.49999999999992473</v>
      </c>
      <c r="D271" s="261">
        <f t="shared" si="67"/>
        <v>0.05</v>
      </c>
      <c r="E271" s="45">
        <f t="shared" si="60"/>
        <v>-2.6315789473679824E-2</v>
      </c>
      <c r="F271" s="57">
        <f t="shared" si="68"/>
        <v>1</v>
      </c>
      <c r="G271" s="58">
        <f t="shared" si="68"/>
        <v>1</v>
      </c>
      <c r="H271" s="55">
        <f t="shared" si="68"/>
        <v>0.8</v>
      </c>
      <c r="I271" s="45">
        <f t="shared" si="61"/>
        <v>0.95000000000001505</v>
      </c>
      <c r="J271" s="45">
        <f t="shared" si="62"/>
        <v>0.75000000000007527</v>
      </c>
      <c r="K271" s="56">
        <f t="shared" si="63"/>
        <v>0.25000000000007527</v>
      </c>
      <c r="L271" s="56">
        <f t="shared" si="64"/>
        <v>0.5</v>
      </c>
      <c r="M271" s="56">
        <f t="shared" si="65"/>
        <v>0.24999999999992473</v>
      </c>
      <c r="N271" s="45">
        <f t="shared" si="69"/>
        <v>1.938033067361612E-14</v>
      </c>
      <c r="O271" s="260" t="str">
        <f t="shared" si="70"/>
        <v>0.000</v>
      </c>
      <c r="P271" s="45">
        <f t="shared" si="71"/>
        <v>2.3684210526320179E-2</v>
      </c>
    </row>
    <row r="272" spans="2:16" x14ac:dyDescent="0.45">
      <c r="B272">
        <v>265</v>
      </c>
      <c r="C272" s="45">
        <f t="shared" si="66"/>
        <v>0.49999999999993261</v>
      </c>
      <c r="D272" s="261">
        <f t="shared" si="67"/>
        <v>0.05</v>
      </c>
      <c r="E272" s="45">
        <f t="shared" si="60"/>
        <v>-2.6315789473680285E-2</v>
      </c>
      <c r="F272" s="57">
        <f t="shared" si="68"/>
        <v>1</v>
      </c>
      <c r="G272" s="58">
        <f t="shared" si="68"/>
        <v>1</v>
      </c>
      <c r="H272" s="55">
        <f t="shared" si="68"/>
        <v>0.8</v>
      </c>
      <c r="I272" s="45">
        <f t="shared" si="61"/>
        <v>0.9500000000000135</v>
      </c>
      <c r="J272" s="45">
        <f t="shared" si="62"/>
        <v>0.75000000000006739</v>
      </c>
      <c r="K272" s="56">
        <f t="shared" si="63"/>
        <v>0.25000000000006739</v>
      </c>
      <c r="L272" s="56">
        <f t="shared" si="64"/>
        <v>0.5</v>
      </c>
      <c r="M272" s="56">
        <f t="shared" si="65"/>
        <v>0.24999999999993261</v>
      </c>
      <c r="N272" s="45">
        <f t="shared" si="69"/>
        <v>1.7534584895176182E-14</v>
      </c>
      <c r="O272" s="260" t="str">
        <f t="shared" si="70"/>
        <v>0.000</v>
      </c>
      <c r="P272" s="45">
        <f t="shared" si="71"/>
        <v>2.3684210526319718E-2</v>
      </c>
    </row>
    <row r="273" spans="2:16" x14ac:dyDescent="0.45">
      <c r="B273">
        <v>266</v>
      </c>
      <c r="C273" s="45">
        <f t="shared" si="66"/>
        <v>0.49999999999993966</v>
      </c>
      <c r="D273" s="261">
        <f t="shared" si="67"/>
        <v>0.05</v>
      </c>
      <c r="E273" s="45">
        <f t="shared" si="60"/>
        <v>-2.6315789473680691E-2</v>
      </c>
      <c r="F273" s="57">
        <f t="shared" si="68"/>
        <v>1</v>
      </c>
      <c r="G273" s="58">
        <f t="shared" si="68"/>
        <v>1</v>
      </c>
      <c r="H273" s="55">
        <f t="shared" si="68"/>
        <v>0.8</v>
      </c>
      <c r="I273" s="45">
        <f t="shared" si="61"/>
        <v>0.95000000000001217</v>
      </c>
      <c r="J273" s="45">
        <f t="shared" si="62"/>
        <v>0.7500000000000604</v>
      </c>
      <c r="K273" s="56">
        <f t="shared" si="63"/>
        <v>0.2500000000000604</v>
      </c>
      <c r="L273" s="56">
        <f t="shared" si="64"/>
        <v>0.5</v>
      </c>
      <c r="M273" s="56">
        <f t="shared" si="65"/>
        <v>0.24999999999993966</v>
      </c>
      <c r="N273" s="45">
        <f t="shared" si="69"/>
        <v>1.5425161148387832E-14</v>
      </c>
      <c r="O273" s="260" t="str">
        <f t="shared" si="70"/>
        <v>0.000</v>
      </c>
      <c r="P273" s="45">
        <f t="shared" si="71"/>
        <v>2.3684210526319312E-2</v>
      </c>
    </row>
    <row r="274" spans="2:16" x14ac:dyDescent="0.45">
      <c r="B274">
        <v>267</v>
      </c>
      <c r="C274" s="45">
        <f t="shared" si="66"/>
        <v>0.49999999999994599</v>
      </c>
      <c r="D274" s="261">
        <f t="shared" si="67"/>
        <v>0.05</v>
      </c>
      <c r="E274" s="45">
        <f t="shared" si="60"/>
        <v>-2.6315789473681062E-2</v>
      </c>
      <c r="F274" s="57">
        <f t="shared" si="68"/>
        <v>1</v>
      </c>
      <c r="G274" s="58">
        <f t="shared" si="68"/>
        <v>1</v>
      </c>
      <c r="H274" s="55">
        <f t="shared" si="68"/>
        <v>0.8</v>
      </c>
      <c r="I274" s="45">
        <f t="shared" si="61"/>
        <v>0.95000000000001072</v>
      </c>
      <c r="J274" s="45">
        <f t="shared" si="62"/>
        <v>0.75000000000005396</v>
      </c>
      <c r="K274" s="56">
        <f t="shared" si="63"/>
        <v>0.25000000000005396</v>
      </c>
      <c r="L274" s="56">
        <f t="shared" si="64"/>
        <v>0.49999999999999994</v>
      </c>
      <c r="M274" s="56">
        <f t="shared" si="65"/>
        <v>0.24999999999994599</v>
      </c>
      <c r="N274" s="45">
        <f t="shared" si="69"/>
        <v>1.4106771306645083E-14</v>
      </c>
      <c r="O274" s="260" t="str">
        <f t="shared" si="70"/>
        <v>0.000</v>
      </c>
      <c r="P274" s="45">
        <f t="shared" si="71"/>
        <v>2.368421052631894E-2</v>
      </c>
    </row>
    <row r="275" spans="2:16" x14ac:dyDescent="0.45">
      <c r="B275">
        <v>268</v>
      </c>
      <c r="C275" s="45">
        <f t="shared" si="66"/>
        <v>0.49999999999995165</v>
      </c>
      <c r="D275" s="261">
        <f t="shared" si="67"/>
        <v>0.05</v>
      </c>
      <c r="E275" s="45">
        <f t="shared" si="60"/>
        <v>-2.6315789473681388E-2</v>
      </c>
      <c r="F275" s="57">
        <f t="shared" si="68"/>
        <v>1</v>
      </c>
      <c r="G275" s="58">
        <f t="shared" si="68"/>
        <v>1</v>
      </c>
      <c r="H275" s="55">
        <f t="shared" si="68"/>
        <v>0.8</v>
      </c>
      <c r="I275" s="45">
        <f t="shared" si="61"/>
        <v>0.95000000000000973</v>
      </c>
      <c r="J275" s="45">
        <f t="shared" si="62"/>
        <v>0.75000000000004841</v>
      </c>
      <c r="K275" s="56">
        <f t="shared" si="63"/>
        <v>0.25000000000004841</v>
      </c>
      <c r="L275" s="56">
        <f t="shared" si="64"/>
        <v>0.5</v>
      </c>
      <c r="M275" s="56">
        <f t="shared" si="65"/>
        <v>0.24999999999995165</v>
      </c>
      <c r="N275" s="45">
        <f t="shared" si="69"/>
        <v>1.2392864512379638E-14</v>
      </c>
      <c r="O275" s="260" t="str">
        <f t="shared" si="70"/>
        <v>0.000</v>
      </c>
      <c r="P275" s="45">
        <f t="shared" si="71"/>
        <v>2.3684210526318614E-2</v>
      </c>
    </row>
    <row r="276" spans="2:16" x14ac:dyDescent="0.45">
      <c r="B276">
        <v>269</v>
      </c>
      <c r="C276" s="45">
        <f t="shared" si="66"/>
        <v>0.4999999999999567</v>
      </c>
      <c r="D276" s="261">
        <f t="shared" si="67"/>
        <v>0.05</v>
      </c>
      <c r="E276" s="45">
        <f t="shared" si="60"/>
        <v>-2.6315789473681687E-2</v>
      </c>
      <c r="F276" s="57">
        <f t="shared" si="68"/>
        <v>1</v>
      </c>
      <c r="G276" s="58">
        <f t="shared" si="68"/>
        <v>1</v>
      </c>
      <c r="H276" s="55">
        <f t="shared" si="68"/>
        <v>0.8</v>
      </c>
      <c r="I276" s="45">
        <f t="shared" si="61"/>
        <v>0.95000000000000862</v>
      </c>
      <c r="J276" s="45">
        <f t="shared" si="62"/>
        <v>0.7500000000000433</v>
      </c>
      <c r="K276" s="56">
        <f t="shared" si="63"/>
        <v>0.2500000000000433</v>
      </c>
      <c r="L276" s="56">
        <f t="shared" si="64"/>
        <v>0.5</v>
      </c>
      <c r="M276" s="56">
        <f t="shared" si="65"/>
        <v>0.2499999999999567</v>
      </c>
      <c r="N276" s="45">
        <f t="shared" si="69"/>
        <v>1.1338152638985498E-14</v>
      </c>
      <c r="O276" s="260" t="str">
        <f t="shared" si="70"/>
        <v>0.000</v>
      </c>
      <c r="P276" s="45">
        <f t="shared" si="71"/>
        <v>2.3684210526318316E-2</v>
      </c>
    </row>
    <row r="277" spans="2:16" x14ac:dyDescent="0.45">
      <c r="B277">
        <v>270</v>
      </c>
      <c r="C277" s="45">
        <f t="shared" si="66"/>
        <v>0.49999999999996125</v>
      </c>
      <c r="D277" s="261">
        <f t="shared" si="67"/>
        <v>0.05</v>
      </c>
      <c r="E277" s="45">
        <f t="shared" si="60"/>
        <v>-2.6315789473681954E-2</v>
      </c>
      <c r="F277" s="57">
        <f t="shared" si="68"/>
        <v>1</v>
      </c>
      <c r="G277" s="58">
        <f t="shared" si="68"/>
        <v>1</v>
      </c>
      <c r="H277" s="55">
        <f t="shared" si="68"/>
        <v>0.8</v>
      </c>
      <c r="I277" s="45">
        <f t="shared" si="61"/>
        <v>0.95000000000000773</v>
      </c>
      <c r="J277" s="45">
        <f t="shared" si="62"/>
        <v>0.75000000000003875</v>
      </c>
      <c r="K277" s="56">
        <f t="shared" si="63"/>
        <v>0.25000000000003875</v>
      </c>
      <c r="L277" s="56">
        <f t="shared" si="64"/>
        <v>0.5</v>
      </c>
      <c r="M277" s="56">
        <f t="shared" si="65"/>
        <v>0.24999999999996125</v>
      </c>
      <c r="N277" s="45">
        <f t="shared" si="69"/>
        <v>1.0151601781417146E-14</v>
      </c>
      <c r="O277" s="260" t="str">
        <f t="shared" si="70"/>
        <v>0.000</v>
      </c>
      <c r="P277" s="45">
        <f t="shared" si="71"/>
        <v>2.3684210526318049E-2</v>
      </c>
    </row>
    <row r="278" spans="2:16" x14ac:dyDescent="0.45">
      <c r="B278">
        <v>271</v>
      </c>
      <c r="C278" s="45">
        <f t="shared" si="66"/>
        <v>0.49999999999996531</v>
      </c>
      <c r="D278" s="261">
        <f t="shared" si="67"/>
        <v>0.05</v>
      </c>
      <c r="E278" s="45">
        <f t="shared" si="60"/>
        <v>-2.6315789473682186E-2</v>
      </c>
      <c r="F278" s="57">
        <f t="shared" si="68"/>
        <v>1</v>
      </c>
      <c r="G278" s="58">
        <f t="shared" si="68"/>
        <v>1</v>
      </c>
      <c r="H278" s="55">
        <f t="shared" si="68"/>
        <v>0.8</v>
      </c>
      <c r="I278" s="45">
        <f t="shared" si="61"/>
        <v>0.95000000000000684</v>
      </c>
      <c r="J278" s="45">
        <f t="shared" si="62"/>
        <v>0.75000000000003464</v>
      </c>
      <c r="K278" s="56">
        <f t="shared" si="63"/>
        <v>0.25000000000003464</v>
      </c>
      <c r="L278" s="56">
        <f t="shared" si="64"/>
        <v>0.49999999999999994</v>
      </c>
      <c r="M278" s="56">
        <f t="shared" si="65"/>
        <v>0.24999999999996531</v>
      </c>
      <c r="N278" s="45">
        <f t="shared" si="69"/>
        <v>8.8332119396745817E-15</v>
      </c>
      <c r="O278" s="260" t="str">
        <f t="shared" si="70"/>
        <v>0.000</v>
      </c>
      <c r="P278" s="45">
        <f t="shared" si="71"/>
        <v>2.3684210526317816E-2</v>
      </c>
    </row>
    <row r="279" spans="2:16" x14ac:dyDescent="0.45">
      <c r="B279">
        <v>272</v>
      </c>
      <c r="C279" s="45">
        <f t="shared" si="66"/>
        <v>0.49999999999996891</v>
      </c>
      <c r="D279" s="261">
        <f t="shared" si="67"/>
        <v>0.05</v>
      </c>
      <c r="E279" s="45">
        <f t="shared" si="60"/>
        <v>-2.6315789473682398E-2</v>
      </c>
      <c r="F279" s="57">
        <f t="shared" si="68"/>
        <v>1</v>
      </c>
      <c r="G279" s="58">
        <f t="shared" si="68"/>
        <v>1</v>
      </c>
      <c r="H279" s="55">
        <f t="shared" si="68"/>
        <v>0.8</v>
      </c>
      <c r="I279" s="45">
        <f t="shared" si="61"/>
        <v>0.95000000000000617</v>
      </c>
      <c r="J279" s="45">
        <f t="shared" si="62"/>
        <v>0.75000000000003109</v>
      </c>
      <c r="K279" s="56">
        <f t="shared" si="63"/>
        <v>0.25000000000003109</v>
      </c>
      <c r="L279" s="56">
        <f t="shared" si="64"/>
        <v>0.5</v>
      </c>
      <c r="M279" s="56">
        <f t="shared" si="65"/>
        <v>0.24999999999996891</v>
      </c>
      <c r="N279" s="45">
        <f t="shared" si="69"/>
        <v>8.0421780346290315E-15</v>
      </c>
      <c r="O279" s="260" t="str">
        <f t="shared" si="70"/>
        <v>0.000</v>
      </c>
      <c r="P279" s="45">
        <f t="shared" si="71"/>
        <v>2.3684210526317605E-2</v>
      </c>
    </row>
    <row r="280" spans="2:16" x14ac:dyDescent="0.45">
      <c r="B280">
        <v>273</v>
      </c>
      <c r="C280" s="45">
        <f t="shared" si="66"/>
        <v>0.49999999999997213</v>
      </c>
      <c r="D280" s="261">
        <f t="shared" si="67"/>
        <v>0.05</v>
      </c>
      <c r="E280" s="45">
        <f t="shared" si="60"/>
        <v>-2.6315789473682582E-2</v>
      </c>
      <c r="F280" s="57">
        <f t="shared" si="68"/>
        <v>1</v>
      </c>
      <c r="G280" s="58">
        <f t="shared" si="68"/>
        <v>1</v>
      </c>
      <c r="H280" s="55">
        <f t="shared" si="68"/>
        <v>0.8</v>
      </c>
      <c r="I280" s="45">
        <f t="shared" si="61"/>
        <v>0.95000000000000562</v>
      </c>
      <c r="J280" s="45">
        <f t="shared" si="62"/>
        <v>0.75000000000002787</v>
      </c>
      <c r="K280" s="56">
        <f t="shared" si="63"/>
        <v>0.25000000000002787</v>
      </c>
      <c r="L280" s="56">
        <f t="shared" si="64"/>
        <v>0.5</v>
      </c>
      <c r="M280" s="56">
        <f t="shared" si="65"/>
        <v>0.24999999999997213</v>
      </c>
      <c r="N280" s="45">
        <f t="shared" si="69"/>
        <v>6.9874661612350113E-15</v>
      </c>
      <c r="O280" s="260" t="str">
        <f t="shared" si="70"/>
        <v>0.000</v>
      </c>
      <c r="P280" s="45">
        <f t="shared" si="71"/>
        <v>2.3684210526317421E-2</v>
      </c>
    </row>
    <row r="281" spans="2:16" x14ac:dyDescent="0.45">
      <c r="B281">
        <v>274</v>
      </c>
      <c r="C281" s="45">
        <f t="shared" si="66"/>
        <v>0.49999999999997508</v>
      </c>
      <c r="D281" s="261">
        <f t="shared" si="67"/>
        <v>0.05</v>
      </c>
      <c r="E281" s="45">
        <f t="shared" si="60"/>
        <v>-2.6315789473682752E-2</v>
      </c>
      <c r="F281" s="57">
        <f t="shared" ref="F281:H296" si="72">F280</f>
        <v>1</v>
      </c>
      <c r="G281" s="58">
        <f t="shared" si="72"/>
        <v>1</v>
      </c>
      <c r="H281" s="55">
        <f t="shared" si="72"/>
        <v>0.8</v>
      </c>
      <c r="I281" s="45">
        <f t="shared" si="61"/>
        <v>0.95000000000000495</v>
      </c>
      <c r="J281" s="45">
        <f t="shared" si="62"/>
        <v>0.75000000000002487</v>
      </c>
      <c r="K281" s="56">
        <f t="shared" si="63"/>
        <v>0.25000000000002487</v>
      </c>
      <c r="L281" s="56">
        <f t="shared" si="64"/>
        <v>0.49999999999999994</v>
      </c>
      <c r="M281" s="56">
        <f t="shared" si="65"/>
        <v>0.24999999999997508</v>
      </c>
      <c r="N281" s="45">
        <f t="shared" si="69"/>
        <v>6.4601102245379878E-15</v>
      </c>
      <c r="O281" s="260" t="str">
        <f t="shared" si="70"/>
        <v>0.000</v>
      </c>
      <c r="P281" s="45">
        <f t="shared" si="71"/>
        <v>2.3684210526317251E-2</v>
      </c>
    </row>
    <row r="282" spans="2:16" x14ac:dyDescent="0.45">
      <c r="B282">
        <v>275</v>
      </c>
      <c r="C282" s="45">
        <f t="shared" si="66"/>
        <v>0.49999999999997768</v>
      </c>
      <c r="D282" s="261">
        <f t="shared" si="67"/>
        <v>0.05</v>
      </c>
      <c r="E282" s="45">
        <f t="shared" si="60"/>
        <v>-2.6315789473682905E-2</v>
      </c>
      <c r="F282" s="57">
        <f t="shared" si="72"/>
        <v>1</v>
      </c>
      <c r="G282" s="58">
        <f t="shared" si="72"/>
        <v>1</v>
      </c>
      <c r="H282" s="55">
        <f t="shared" si="72"/>
        <v>0.8</v>
      </c>
      <c r="I282" s="45">
        <f t="shared" si="61"/>
        <v>0.95000000000000451</v>
      </c>
      <c r="J282" s="45">
        <f t="shared" si="62"/>
        <v>0.75000000000002232</v>
      </c>
      <c r="K282" s="56">
        <f t="shared" si="63"/>
        <v>0.25000000000002232</v>
      </c>
      <c r="L282" s="56">
        <f t="shared" si="64"/>
        <v>0.5</v>
      </c>
      <c r="M282" s="56">
        <f t="shared" si="65"/>
        <v>0.24999999999997768</v>
      </c>
      <c r="N282" s="45">
        <f t="shared" si="69"/>
        <v>5.8009153036667309E-15</v>
      </c>
      <c r="O282" s="260" t="str">
        <f t="shared" si="70"/>
        <v>0.000</v>
      </c>
      <c r="P282" s="45">
        <f t="shared" si="71"/>
        <v>2.3684210526317098E-2</v>
      </c>
    </row>
    <row r="283" spans="2:16" x14ac:dyDescent="0.45">
      <c r="B283">
        <v>276</v>
      </c>
      <c r="C283" s="45">
        <f t="shared" si="66"/>
        <v>0.49999999999998002</v>
      </c>
      <c r="D283" s="261">
        <f t="shared" si="67"/>
        <v>0.05</v>
      </c>
      <c r="E283" s="45">
        <f t="shared" si="60"/>
        <v>-2.6315789473683043E-2</v>
      </c>
      <c r="F283" s="57">
        <f t="shared" si="72"/>
        <v>1</v>
      </c>
      <c r="G283" s="58">
        <f t="shared" si="72"/>
        <v>1</v>
      </c>
      <c r="H283" s="55">
        <f t="shared" si="72"/>
        <v>0.8</v>
      </c>
      <c r="I283" s="45">
        <f t="shared" si="61"/>
        <v>0.95000000000000395</v>
      </c>
      <c r="J283" s="45">
        <f t="shared" si="62"/>
        <v>0.75000000000001998</v>
      </c>
      <c r="K283" s="56">
        <f t="shared" si="63"/>
        <v>0.25000000000001998</v>
      </c>
      <c r="L283" s="56">
        <f t="shared" si="64"/>
        <v>0.5</v>
      </c>
      <c r="M283" s="56">
        <f t="shared" si="65"/>
        <v>0.24999999999998002</v>
      </c>
      <c r="N283" s="45">
        <f t="shared" si="69"/>
        <v>5.2735593669697279E-15</v>
      </c>
      <c r="O283" s="260" t="str">
        <f t="shared" si="70"/>
        <v>0.000</v>
      </c>
      <c r="P283" s="45">
        <f t="shared" si="71"/>
        <v>2.3684210526316959E-2</v>
      </c>
    </row>
    <row r="284" spans="2:16" x14ac:dyDescent="0.45">
      <c r="B284">
        <v>277</v>
      </c>
      <c r="C284" s="45">
        <f t="shared" si="66"/>
        <v>0.49999999999998207</v>
      </c>
      <c r="D284" s="261">
        <f t="shared" si="67"/>
        <v>0.05</v>
      </c>
      <c r="E284" s="45">
        <f t="shared" si="60"/>
        <v>-2.6315789473683161E-2</v>
      </c>
      <c r="F284" s="57">
        <f t="shared" si="72"/>
        <v>1</v>
      </c>
      <c r="G284" s="58">
        <f t="shared" si="72"/>
        <v>1</v>
      </c>
      <c r="H284" s="55">
        <f t="shared" si="72"/>
        <v>0.8</v>
      </c>
      <c r="I284" s="45">
        <f t="shared" si="61"/>
        <v>0.95000000000000362</v>
      </c>
      <c r="J284" s="45">
        <f t="shared" si="62"/>
        <v>0.75000000000001799</v>
      </c>
      <c r="K284" s="56">
        <f t="shared" si="63"/>
        <v>0.25000000000001799</v>
      </c>
      <c r="L284" s="56">
        <f t="shared" si="64"/>
        <v>0.5</v>
      </c>
      <c r="M284" s="56">
        <f t="shared" si="65"/>
        <v>0.24999999999998207</v>
      </c>
      <c r="N284" s="45">
        <f t="shared" si="69"/>
        <v>4.4825254619242486E-15</v>
      </c>
      <c r="O284" s="260" t="str">
        <f t="shared" si="70"/>
        <v>0.000</v>
      </c>
      <c r="P284" s="45">
        <f t="shared" si="71"/>
        <v>2.3684210526316841E-2</v>
      </c>
    </row>
    <row r="285" spans="2:16" x14ac:dyDescent="0.45">
      <c r="B285">
        <v>278</v>
      </c>
      <c r="C285" s="45">
        <f t="shared" si="66"/>
        <v>0.4999999999999839</v>
      </c>
      <c r="D285" s="261">
        <f t="shared" si="67"/>
        <v>0.05</v>
      </c>
      <c r="E285" s="45">
        <f t="shared" si="60"/>
        <v>-2.6315789473683265E-2</v>
      </c>
      <c r="F285" s="57">
        <f t="shared" si="72"/>
        <v>1</v>
      </c>
      <c r="G285" s="58">
        <f t="shared" si="72"/>
        <v>1</v>
      </c>
      <c r="H285" s="55">
        <f t="shared" si="72"/>
        <v>0.8</v>
      </c>
      <c r="I285" s="45">
        <f t="shared" si="61"/>
        <v>0.95000000000000329</v>
      </c>
      <c r="J285" s="45">
        <f t="shared" si="62"/>
        <v>0.7500000000000161</v>
      </c>
      <c r="K285" s="56">
        <f t="shared" si="63"/>
        <v>0.2500000000000161</v>
      </c>
      <c r="L285" s="56">
        <f t="shared" si="64"/>
        <v>0.5</v>
      </c>
      <c r="M285" s="56">
        <f t="shared" si="65"/>
        <v>0.2499999999999839</v>
      </c>
      <c r="N285" s="45">
        <f t="shared" si="69"/>
        <v>3.9551695252272622E-15</v>
      </c>
      <c r="O285" s="260" t="str">
        <f t="shared" si="70"/>
        <v>0.000</v>
      </c>
      <c r="P285" s="45">
        <f t="shared" si="71"/>
        <v>2.3684210526316737E-2</v>
      </c>
    </row>
    <row r="286" spans="2:16" x14ac:dyDescent="0.45">
      <c r="B286">
        <v>279</v>
      </c>
      <c r="C286" s="45">
        <f t="shared" si="66"/>
        <v>0.49999999999998557</v>
      </c>
      <c r="D286" s="261">
        <f t="shared" si="67"/>
        <v>0.05</v>
      </c>
      <c r="E286" s="45">
        <f t="shared" si="60"/>
        <v>-2.6315789473683366E-2</v>
      </c>
      <c r="F286" s="57">
        <f t="shared" si="72"/>
        <v>1</v>
      </c>
      <c r="G286" s="58">
        <f t="shared" si="72"/>
        <v>1</v>
      </c>
      <c r="H286" s="55">
        <f t="shared" si="72"/>
        <v>0.8</v>
      </c>
      <c r="I286" s="45">
        <f t="shared" si="61"/>
        <v>0.95000000000000284</v>
      </c>
      <c r="J286" s="45">
        <f t="shared" si="62"/>
        <v>0.75000000000001443</v>
      </c>
      <c r="K286" s="56">
        <f t="shared" si="63"/>
        <v>0.25000000000001443</v>
      </c>
      <c r="L286" s="56">
        <f t="shared" si="64"/>
        <v>0.5</v>
      </c>
      <c r="M286" s="56">
        <f t="shared" si="65"/>
        <v>0.24999999999998557</v>
      </c>
      <c r="N286" s="45">
        <f t="shared" si="69"/>
        <v>3.8233305410530059E-15</v>
      </c>
      <c r="O286" s="260" t="str">
        <f t="shared" si="70"/>
        <v>0.000</v>
      </c>
      <c r="P286" s="45">
        <f t="shared" si="71"/>
        <v>2.3684210526316637E-2</v>
      </c>
    </row>
    <row r="287" spans="2:16" x14ac:dyDescent="0.45">
      <c r="B287">
        <v>280</v>
      </c>
      <c r="C287" s="45">
        <f t="shared" si="66"/>
        <v>0.49999999999998707</v>
      </c>
      <c r="D287" s="261">
        <f t="shared" si="67"/>
        <v>0.05</v>
      </c>
      <c r="E287" s="45">
        <f t="shared" si="60"/>
        <v>-2.6315789473683453E-2</v>
      </c>
      <c r="F287" s="57">
        <f t="shared" si="72"/>
        <v>1</v>
      </c>
      <c r="G287" s="58">
        <f t="shared" si="72"/>
        <v>1</v>
      </c>
      <c r="H287" s="55">
        <f t="shared" si="72"/>
        <v>0.8</v>
      </c>
      <c r="I287" s="45">
        <f t="shared" si="61"/>
        <v>0.95000000000000251</v>
      </c>
      <c r="J287" s="45">
        <f t="shared" si="62"/>
        <v>0.75000000000001288</v>
      </c>
      <c r="K287" s="56">
        <f t="shared" si="63"/>
        <v>0.25000000000001288</v>
      </c>
      <c r="L287" s="56">
        <f t="shared" si="64"/>
        <v>0.49999999999999994</v>
      </c>
      <c r="M287" s="56">
        <f t="shared" si="65"/>
        <v>0.24999999999998707</v>
      </c>
      <c r="N287" s="45">
        <f t="shared" si="69"/>
        <v>3.2959746043560285E-15</v>
      </c>
      <c r="O287" s="260" t="str">
        <f t="shared" si="70"/>
        <v>0.000</v>
      </c>
      <c r="P287" s="45">
        <f t="shared" si="71"/>
        <v>2.368421052631655E-2</v>
      </c>
    </row>
    <row r="288" spans="2:16" x14ac:dyDescent="0.45">
      <c r="B288">
        <v>281</v>
      </c>
      <c r="C288" s="45">
        <f t="shared" si="66"/>
        <v>0.4999999999999884</v>
      </c>
      <c r="D288" s="261">
        <f t="shared" si="67"/>
        <v>0.05</v>
      </c>
      <c r="E288" s="45">
        <f t="shared" si="60"/>
        <v>-2.6315789473683529E-2</v>
      </c>
      <c r="F288" s="57">
        <f t="shared" si="72"/>
        <v>1</v>
      </c>
      <c r="G288" s="58">
        <f t="shared" si="72"/>
        <v>1</v>
      </c>
      <c r="H288" s="55">
        <f t="shared" si="72"/>
        <v>0.8</v>
      </c>
      <c r="I288" s="45">
        <f t="shared" si="61"/>
        <v>0.95000000000000229</v>
      </c>
      <c r="J288" s="45">
        <f t="shared" si="62"/>
        <v>0.75000000000001155</v>
      </c>
      <c r="K288" s="56">
        <f t="shared" si="63"/>
        <v>0.25000000000001155</v>
      </c>
      <c r="L288" s="56">
        <f t="shared" si="64"/>
        <v>0.49999999999999994</v>
      </c>
      <c r="M288" s="56">
        <f t="shared" si="65"/>
        <v>0.2499999999999884</v>
      </c>
      <c r="N288" s="45">
        <f t="shared" si="69"/>
        <v>2.9004576518332964E-15</v>
      </c>
      <c r="O288" s="260" t="str">
        <f t="shared" si="70"/>
        <v>0.000</v>
      </c>
      <c r="P288" s="45">
        <f t="shared" si="71"/>
        <v>2.3684210526316474E-2</v>
      </c>
    </row>
    <row r="289" spans="2:16" x14ac:dyDescent="0.45">
      <c r="B289">
        <v>282</v>
      </c>
      <c r="C289" s="45">
        <f t="shared" si="66"/>
        <v>0.49999999999998962</v>
      </c>
      <c r="D289" s="261">
        <f t="shared" si="67"/>
        <v>0.05</v>
      </c>
      <c r="E289" s="45">
        <f t="shared" si="60"/>
        <v>-2.6315789473683595E-2</v>
      </c>
      <c r="F289" s="57">
        <f t="shared" si="72"/>
        <v>1</v>
      </c>
      <c r="G289" s="58">
        <f t="shared" si="72"/>
        <v>1</v>
      </c>
      <c r="H289" s="55">
        <f t="shared" si="72"/>
        <v>0.8</v>
      </c>
      <c r="I289" s="45">
        <f t="shared" si="61"/>
        <v>0.95000000000000218</v>
      </c>
      <c r="J289" s="45">
        <f t="shared" si="62"/>
        <v>0.75000000000001044</v>
      </c>
      <c r="K289" s="56">
        <f t="shared" si="63"/>
        <v>0.25000000000001044</v>
      </c>
      <c r="L289" s="56">
        <f t="shared" si="64"/>
        <v>0.5</v>
      </c>
      <c r="M289" s="56">
        <f t="shared" si="65"/>
        <v>0.24999999999998962</v>
      </c>
      <c r="N289" s="45">
        <f t="shared" si="69"/>
        <v>2.5049406993105682E-15</v>
      </c>
      <c r="O289" s="260" t="str">
        <f t="shared" si="70"/>
        <v>0.000</v>
      </c>
      <c r="P289" s="45">
        <f t="shared" si="71"/>
        <v>2.3684210526316408E-2</v>
      </c>
    </row>
    <row r="290" spans="2:16" x14ac:dyDescent="0.45">
      <c r="B290">
        <v>283</v>
      </c>
      <c r="C290" s="45">
        <f t="shared" si="66"/>
        <v>0.49999999999999073</v>
      </c>
      <c r="D290" s="261">
        <f t="shared" si="67"/>
        <v>0.05</v>
      </c>
      <c r="E290" s="45">
        <f t="shared" si="60"/>
        <v>-2.6315789473683661E-2</v>
      </c>
      <c r="F290" s="57">
        <f t="shared" si="72"/>
        <v>1</v>
      </c>
      <c r="G290" s="58">
        <f t="shared" si="72"/>
        <v>1</v>
      </c>
      <c r="H290" s="55">
        <f t="shared" si="72"/>
        <v>0.8</v>
      </c>
      <c r="I290" s="45">
        <f t="shared" si="61"/>
        <v>0.95000000000000195</v>
      </c>
      <c r="J290" s="45">
        <f t="shared" si="62"/>
        <v>0.75000000000000933</v>
      </c>
      <c r="K290" s="56">
        <f t="shared" si="63"/>
        <v>0.25000000000000933</v>
      </c>
      <c r="L290" s="56">
        <f t="shared" si="64"/>
        <v>0.5</v>
      </c>
      <c r="M290" s="56">
        <f t="shared" si="65"/>
        <v>0.24999999999999073</v>
      </c>
      <c r="N290" s="45">
        <f t="shared" si="69"/>
        <v>2.5049406993105619E-15</v>
      </c>
      <c r="O290" s="260" t="str">
        <f t="shared" si="70"/>
        <v>0.000</v>
      </c>
      <c r="P290" s="45">
        <f t="shared" si="71"/>
        <v>2.3684210526316342E-2</v>
      </c>
    </row>
    <row r="291" spans="2:16" x14ac:dyDescent="0.45">
      <c r="B291">
        <v>284</v>
      </c>
      <c r="C291" s="45">
        <f t="shared" si="66"/>
        <v>0.49999999999999167</v>
      </c>
      <c r="D291" s="261">
        <f t="shared" si="67"/>
        <v>0.05</v>
      </c>
      <c r="E291" s="45">
        <f t="shared" si="60"/>
        <v>-2.631578947368372E-2</v>
      </c>
      <c r="F291" s="57">
        <f t="shared" si="72"/>
        <v>1</v>
      </c>
      <c r="G291" s="58">
        <f t="shared" si="72"/>
        <v>1</v>
      </c>
      <c r="H291" s="55">
        <f t="shared" si="72"/>
        <v>0.8</v>
      </c>
      <c r="I291" s="45">
        <f t="shared" si="61"/>
        <v>0.95000000000000173</v>
      </c>
      <c r="J291" s="45">
        <f t="shared" si="62"/>
        <v>0.75000000000000833</v>
      </c>
      <c r="K291" s="56">
        <f t="shared" si="63"/>
        <v>0.25000000000000833</v>
      </c>
      <c r="L291" s="56">
        <f t="shared" si="64"/>
        <v>0.5</v>
      </c>
      <c r="M291" s="56">
        <f t="shared" si="65"/>
        <v>0.24999999999999167</v>
      </c>
      <c r="N291" s="45">
        <f t="shared" si="69"/>
        <v>2.2412627309620766E-15</v>
      </c>
      <c r="O291" s="260" t="str">
        <f t="shared" si="70"/>
        <v>0.000</v>
      </c>
      <c r="P291" s="45">
        <f t="shared" si="71"/>
        <v>2.3684210526316283E-2</v>
      </c>
    </row>
    <row r="292" spans="2:16" x14ac:dyDescent="0.45">
      <c r="B292">
        <v>285</v>
      </c>
      <c r="C292" s="45">
        <f t="shared" si="66"/>
        <v>0.49999999999999251</v>
      </c>
      <c r="D292" s="261">
        <f t="shared" si="67"/>
        <v>0.05</v>
      </c>
      <c r="E292" s="45">
        <f t="shared" si="60"/>
        <v>-2.6315789473683768E-2</v>
      </c>
      <c r="F292" s="57">
        <f t="shared" si="72"/>
        <v>1</v>
      </c>
      <c r="G292" s="58">
        <f t="shared" si="72"/>
        <v>1</v>
      </c>
      <c r="H292" s="55">
        <f t="shared" si="72"/>
        <v>0.8</v>
      </c>
      <c r="I292" s="45">
        <f t="shared" si="61"/>
        <v>0.95000000000000151</v>
      </c>
      <c r="J292" s="45">
        <f t="shared" si="62"/>
        <v>0.75000000000000755</v>
      </c>
      <c r="K292" s="56">
        <f t="shared" si="63"/>
        <v>0.25000000000000755</v>
      </c>
      <c r="L292" s="56">
        <f t="shared" si="64"/>
        <v>0.5</v>
      </c>
      <c r="M292" s="56">
        <f t="shared" si="65"/>
        <v>0.24999999999999251</v>
      </c>
      <c r="N292" s="45">
        <f t="shared" si="69"/>
        <v>1.8457457784393539E-15</v>
      </c>
      <c r="O292" s="260" t="str">
        <f t="shared" si="70"/>
        <v>0.000</v>
      </c>
      <c r="P292" s="45">
        <f t="shared" si="71"/>
        <v>2.3684210526316234E-2</v>
      </c>
    </row>
    <row r="293" spans="2:16" x14ac:dyDescent="0.45">
      <c r="B293">
        <v>286</v>
      </c>
      <c r="C293" s="45">
        <f t="shared" si="66"/>
        <v>0.49999999999999323</v>
      </c>
      <c r="D293" s="261">
        <f t="shared" si="67"/>
        <v>0.05</v>
      </c>
      <c r="E293" s="45">
        <f t="shared" si="60"/>
        <v>-2.6315789473683807E-2</v>
      </c>
      <c r="F293" s="57">
        <f t="shared" si="72"/>
        <v>1</v>
      </c>
      <c r="G293" s="58">
        <f t="shared" si="72"/>
        <v>1</v>
      </c>
      <c r="H293" s="55">
        <f t="shared" si="72"/>
        <v>0.8</v>
      </c>
      <c r="I293" s="45">
        <f t="shared" si="61"/>
        <v>0.9500000000000014</v>
      </c>
      <c r="J293" s="45">
        <f t="shared" si="62"/>
        <v>0.75000000000000677</v>
      </c>
      <c r="K293" s="56">
        <f t="shared" si="63"/>
        <v>0.25000000000000677</v>
      </c>
      <c r="L293" s="56">
        <f t="shared" si="64"/>
        <v>0.5</v>
      </c>
      <c r="M293" s="56">
        <f t="shared" si="65"/>
        <v>0.24999999999999323</v>
      </c>
      <c r="N293" s="45">
        <f t="shared" si="69"/>
        <v>1.450228825916633E-15</v>
      </c>
      <c r="O293" s="260" t="str">
        <f t="shared" si="70"/>
        <v>0.000</v>
      </c>
      <c r="P293" s="45">
        <f t="shared" si="71"/>
        <v>2.3684210526316196E-2</v>
      </c>
    </row>
    <row r="294" spans="2:16" x14ac:dyDescent="0.45">
      <c r="B294">
        <v>287</v>
      </c>
      <c r="C294" s="45">
        <f t="shared" si="66"/>
        <v>0.49999999999999395</v>
      </c>
      <c r="D294" s="261">
        <f t="shared" si="67"/>
        <v>0.05</v>
      </c>
      <c r="E294" s="45">
        <f t="shared" si="60"/>
        <v>-2.6315789473683852E-2</v>
      </c>
      <c r="F294" s="57">
        <f t="shared" si="72"/>
        <v>1</v>
      </c>
      <c r="G294" s="58">
        <f t="shared" si="72"/>
        <v>1</v>
      </c>
      <c r="H294" s="55">
        <f t="shared" si="72"/>
        <v>0.8</v>
      </c>
      <c r="I294" s="45">
        <f t="shared" si="61"/>
        <v>0.95000000000000118</v>
      </c>
      <c r="J294" s="45">
        <f t="shared" si="62"/>
        <v>0.750000000000006</v>
      </c>
      <c r="K294" s="56">
        <f t="shared" si="63"/>
        <v>0.250000000000006</v>
      </c>
      <c r="L294" s="56">
        <f t="shared" si="64"/>
        <v>0.49999999999999994</v>
      </c>
      <c r="M294" s="56">
        <f t="shared" si="65"/>
        <v>0.24999999999999395</v>
      </c>
      <c r="N294" s="45">
        <f t="shared" si="69"/>
        <v>1.7139067942651087E-15</v>
      </c>
      <c r="O294" s="260" t="str">
        <f t="shared" si="70"/>
        <v>0.000</v>
      </c>
      <c r="P294" s="45">
        <f t="shared" si="71"/>
        <v>2.3684210526316151E-2</v>
      </c>
    </row>
    <row r="295" spans="2:16" x14ac:dyDescent="0.45">
      <c r="B295">
        <v>288</v>
      </c>
      <c r="C295" s="45">
        <f t="shared" si="66"/>
        <v>0.49999999999999456</v>
      </c>
      <c r="D295" s="261">
        <f t="shared" si="67"/>
        <v>0.05</v>
      </c>
      <c r="E295" s="45">
        <f t="shared" si="60"/>
        <v>-2.631578947368389E-2</v>
      </c>
      <c r="F295" s="57">
        <f t="shared" si="72"/>
        <v>1</v>
      </c>
      <c r="G295" s="58">
        <f t="shared" si="72"/>
        <v>1</v>
      </c>
      <c r="H295" s="55">
        <f t="shared" si="72"/>
        <v>0.8</v>
      </c>
      <c r="I295" s="45">
        <f t="shared" si="61"/>
        <v>0.95000000000000107</v>
      </c>
      <c r="J295" s="45">
        <f t="shared" si="62"/>
        <v>0.75000000000000544</v>
      </c>
      <c r="K295" s="56">
        <f t="shared" si="63"/>
        <v>0.25000000000000544</v>
      </c>
      <c r="L295" s="56">
        <f t="shared" si="64"/>
        <v>0.5</v>
      </c>
      <c r="M295" s="56">
        <f t="shared" si="65"/>
        <v>0.24999999999999456</v>
      </c>
      <c r="N295" s="45">
        <f t="shared" si="69"/>
        <v>1.4502288259166285E-15</v>
      </c>
      <c r="O295" s="260" t="str">
        <f t="shared" si="70"/>
        <v>0.000</v>
      </c>
      <c r="P295" s="45">
        <f t="shared" si="71"/>
        <v>2.3684210526316113E-2</v>
      </c>
    </row>
    <row r="296" spans="2:16" x14ac:dyDescent="0.45">
      <c r="B296">
        <v>289</v>
      </c>
      <c r="C296" s="45">
        <f t="shared" si="66"/>
        <v>0.49999999999999512</v>
      </c>
      <c r="D296" s="261">
        <f t="shared" si="67"/>
        <v>0.05</v>
      </c>
      <c r="E296" s="45">
        <f t="shared" si="60"/>
        <v>-2.6315789473683921E-2</v>
      </c>
      <c r="F296" s="57">
        <f t="shared" si="72"/>
        <v>1</v>
      </c>
      <c r="G296" s="58">
        <f t="shared" si="72"/>
        <v>1</v>
      </c>
      <c r="H296" s="55">
        <f t="shared" si="72"/>
        <v>0.8</v>
      </c>
      <c r="I296" s="45">
        <f t="shared" si="61"/>
        <v>0.95000000000000095</v>
      </c>
      <c r="J296" s="45">
        <f t="shared" si="62"/>
        <v>0.75000000000000488</v>
      </c>
      <c r="K296" s="56">
        <f t="shared" si="63"/>
        <v>0.25000000000000488</v>
      </c>
      <c r="L296" s="56">
        <f t="shared" si="64"/>
        <v>0.5</v>
      </c>
      <c r="M296" s="56">
        <f t="shared" si="65"/>
        <v>0.24999999999999512</v>
      </c>
      <c r="N296" s="45">
        <f t="shared" si="69"/>
        <v>1.1865508575681491E-15</v>
      </c>
      <c r="O296" s="260" t="str">
        <f t="shared" si="70"/>
        <v>0.000</v>
      </c>
      <c r="P296" s="45">
        <f t="shared" si="71"/>
        <v>2.3684210526316082E-2</v>
      </c>
    </row>
    <row r="297" spans="2:16" x14ac:dyDescent="0.45">
      <c r="B297">
        <v>290</v>
      </c>
      <c r="C297" s="45">
        <f t="shared" si="66"/>
        <v>0.49999999999999561</v>
      </c>
      <c r="D297" s="261">
        <f t="shared" si="67"/>
        <v>0.05</v>
      </c>
      <c r="E297" s="45">
        <f t="shared" si="60"/>
        <v>-2.6315789473683949E-2</v>
      </c>
      <c r="F297" s="57">
        <f t="shared" ref="F297:H312" si="73">F296</f>
        <v>1</v>
      </c>
      <c r="G297" s="58">
        <f t="shared" si="73"/>
        <v>1</v>
      </c>
      <c r="H297" s="55">
        <f t="shared" si="73"/>
        <v>0.8</v>
      </c>
      <c r="I297" s="45">
        <f t="shared" si="61"/>
        <v>0.95000000000000095</v>
      </c>
      <c r="J297" s="45">
        <f t="shared" si="62"/>
        <v>0.75000000000000444</v>
      </c>
      <c r="K297" s="56">
        <f t="shared" si="63"/>
        <v>0.25000000000000444</v>
      </c>
      <c r="L297" s="56">
        <f t="shared" si="64"/>
        <v>0.5</v>
      </c>
      <c r="M297" s="56">
        <f t="shared" si="65"/>
        <v>0.24999999999999561</v>
      </c>
      <c r="N297" s="45">
        <f t="shared" si="69"/>
        <v>1.0547118733939092E-15</v>
      </c>
      <c r="O297" s="260" t="str">
        <f t="shared" si="70"/>
        <v>0.000</v>
      </c>
      <c r="P297" s="45">
        <f t="shared" si="71"/>
        <v>2.3684210526316054E-2</v>
      </c>
    </row>
    <row r="298" spans="2:16" x14ac:dyDescent="0.45">
      <c r="B298">
        <v>291</v>
      </c>
      <c r="C298" s="45">
        <f t="shared" si="66"/>
        <v>0.49999999999999606</v>
      </c>
      <c r="D298" s="261">
        <f t="shared" si="67"/>
        <v>0.05</v>
      </c>
      <c r="E298" s="45">
        <f t="shared" si="60"/>
        <v>-2.6315789473683973E-2</v>
      </c>
      <c r="F298" s="57">
        <f t="shared" si="73"/>
        <v>1</v>
      </c>
      <c r="G298" s="58">
        <f t="shared" si="73"/>
        <v>1</v>
      </c>
      <c r="H298" s="55">
        <f t="shared" si="73"/>
        <v>0.8</v>
      </c>
      <c r="I298" s="45">
        <f t="shared" si="61"/>
        <v>0.95000000000000084</v>
      </c>
      <c r="J298" s="45">
        <f t="shared" si="62"/>
        <v>0.750000000000004</v>
      </c>
      <c r="K298" s="56">
        <f t="shared" si="63"/>
        <v>0.250000000000004</v>
      </c>
      <c r="L298" s="56">
        <f t="shared" si="64"/>
        <v>0.5</v>
      </c>
      <c r="M298" s="56">
        <f t="shared" si="65"/>
        <v>0.24999999999999606</v>
      </c>
      <c r="N298" s="45">
        <f t="shared" si="69"/>
        <v>9.2287288921966966E-16</v>
      </c>
      <c r="O298" s="260" t="str">
        <f t="shared" si="70"/>
        <v>0.000</v>
      </c>
      <c r="P298" s="45">
        <f t="shared" si="71"/>
        <v>2.368421052631603E-2</v>
      </c>
    </row>
    <row r="299" spans="2:16" x14ac:dyDescent="0.45">
      <c r="B299">
        <v>292</v>
      </c>
      <c r="C299" s="45">
        <f t="shared" si="66"/>
        <v>0.49999999999999645</v>
      </c>
      <c r="D299" s="261">
        <f t="shared" si="67"/>
        <v>0.05</v>
      </c>
      <c r="E299" s="45">
        <f t="shared" si="60"/>
        <v>-2.6315789473683997E-2</v>
      </c>
      <c r="F299" s="57">
        <f t="shared" si="73"/>
        <v>1</v>
      </c>
      <c r="G299" s="58">
        <f t="shared" si="73"/>
        <v>1</v>
      </c>
      <c r="H299" s="55">
        <f t="shared" si="73"/>
        <v>0.8</v>
      </c>
      <c r="I299" s="45">
        <f t="shared" si="61"/>
        <v>0.95000000000000073</v>
      </c>
      <c r="J299" s="45">
        <f t="shared" si="62"/>
        <v>0.75000000000000355</v>
      </c>
      <c r="K299" s="56">
        <f t="shared" si="63"/>
        <v>0.25000000000000355</v>
      </c>
      <c r="L299" s="56">
        <f t="shared" si="64"/>
        <v>0.5</v>
      </c>
      <c r="M299" s="56">
        <f t="shared" si="65"/>
        <v>0.24999999999999645</v>
      </c>
      <c r="N299" s="45">
        <f t="shared" si="69"/>
        <v>9.2287288921966887E-16</v>
      </c>
      <c r="O299" s="260" t="str">
        <f t="shared" si="70"/>
        <v>0.000</v>
      </c>
      <c r="P299" s="45">
        <f t="shared" si="71"/>
        <v>2.3684210526316005E-2</v>
      </c>
    </row>
    <row r="300" spans="2:16" x14ac:dyDescent="0.45">
      <c r="B300">
        <v>293</v>
      </c>
      <c r="C300" s="45">
        <f t="shared" si="66"/>
        <v>0.49999999999999678</v>
      </c>
      <c r="D300" s="261">
        <f t="shared" si="67"/>
        <v>0.05</v>
      </c>
      <c r="E300" s="45">
        <f t="shared" si="60"/>
        <v>-2.6315789473684018E-2</v>
      </c>
      <c r="F300" s="57">
        <f t="shared" si="73"/>
        <v>1</v>
      </c>
      <c r="G300" s="58">
        <f t="shared" si="73"/>
        <v>1</v>
      </c>
      <c r="H300" s="55">
        <f t="shared" si="73"/>
        <v>0.8</v>
      </c>
      <c r="I300" s="45">
        <f t="shared" si="61"/>
        <v>0.95000000000000062</v>
      </c>
      <c r="J300" s="45">
        <f t="shared" si="62"/>
        <v>0.75000000000000322</v>
      </c>
      <c r="K300" s="56">
        <f t="shared" si="63"/>
        <v>0.25000000000000322</v>
      </c>
      <c r="L300" s="56">
        <f t="shared" si="64"/>
        <v>0.5</v>
      </c>
      <c r="M300" s="56">
        <f t="shared" si="65"/>
        <v>0.24999999999999678</v>
      </c>
      <c r="N300" s="45">
        <f t="shared" si="69"/>
        <v>7.9103390504542985E-16</v>
      </c>
      <c r="O300" s="260" t="str">
        <f t="shared" si="70"/>
        <v>0.000</v>
      </c>
      <c r="P300" s="45">
        <f t="shared" si="71"/>
        <v>2.3684210526315985E-2</v>
      </c>
    </row>
    <row r="301" spans="2:16" x14ac:dyDescent="0.45">
      <c r="B301">
        <v>294</v>
      </c>
      <c r="C301" s="45">
        <f t="shared" si="66"/>
        <v>0.49999999999999711</v>
      </c>
      <c r="D301" s="261">
        <f t="shared" si="67"/>
        <v>0.05</v>
      </c>
      <c r="E301" s="45">
        <f t="shared" si="60"/>
        <v>-2.6315789473684036E-2</v>
      </c>
      <c r="F301" s="57">
        <f t="shared" si="73"/>
        <v>1</v>
      </c>
      <c r="G301" s="58">
        <f t="shared" si="73"/>
        <v>1</v>
      </c>
      <c r="H301" s="55">
        <f t="shared" si="73"/>
        <v>0.8</v>
      </c>
      <c r="I301" s="45">
        <f t="shared" si="61"/>
        <v>0.95000000000000062</v>
      </c>
      <c r="J301" s="45">
        <f t="shared" si="62"/>
        <v>0.75000000000000289</v>
      </c>
      <c r="K301" s="56">
        <f t="shared" si="63"/>
        <v>0.25000000000000289</v>
      </c>
      <c r="L301" s="56">
        <f t="shared" si="64"/>
        <v>0.5</v>
      </c>
      <c r="M301" s="56">
        <f t="shared" si="65"/>
        <v>0.24999999999999711</v>
      </c>
      <c r="N301" s="45">
        <f t="shared" si="69"/>
        <v>6.5919492087119103E-16</v>
      </c>
      <c r="O301" s="260" t="str">
        <f t="shared" si="70"/>
        <v>0.000</v>
      </c>
      <c r="P301" s="45">
        <f t="shared" si="71"/>
        <v>2.3684210526315967E-2</v>
      </c>
    </row>
    <row r="302" spans="2:16" x14ac:dyDescent="0.45">
      <c r="B302">
        <v>295</v>
      </c>
      <c r="C302" s="45">
        <f t="shared" si="66"/>
        <v>0.49999999999999739</v>
      </c>
      <c r="D302" s="261">
        <f t="shared" si="67"/>
        <v>0.05</v>
      </c>
      <c r="E302" s="45">
        <f t="shared" si="60"/>
        <v>-2.6315789473684049E-2</v>
      </c>
      <c r="F302" s="57">
        <f t="shared" si="73"/>
        <v>1</v>
      </c>
      <c r="G302" s="58">
        <f t="shared" si="73"/>
        <v>1</v>
      </c>
      <c r="H302" s="55">
        <f t="shared" si="73"/>
        <v>0.8</v>
      </c>
      <c r="I302" s="45">
        <f t="shared" si="61"/>
        <v>0.95000000000000062</v>
      </c>
      <c r="J302" s="45">
        <f t="shared" si="62"/>
        <v>0.75000000000000266</v>
      </c>
      <c r="K302" s="56">
        <f t="shared" si="63"/>
        <v>0.25000000000000266</v>
      </c>
      <c r="L302" s="56">
        <f t="shared" si="64"/>
        <v>0.5</v>
      </c>
      <c r="M302" s="56">
        <f t="shared" si="65"/>
        <v>0.24999999999999739</v>
      </c>
      <c r="N302" s="45">
        <f t="shared" si="69"/>
        <v>5.2735593669695261E-16</v>
      </c>
      <c r="O302" s="260" t="str">
        <f t="shared" si="70"/>
        <v>0.000</v>
      </c>
      <c r="P302" s="45">
        <f t="shared" si="71"/>
        <v>2.3684210526315953E-2</v>
      </c>
    </row>
    <row r="303" spans="2:16" x14ac:dyDescent="0.45">
      <c r="B303">
        <v>296</v>
      </c>
      <c r="C303" s="45">
        <f t="shared" si="66"/>
        <v>0.49999999999999761</v>
      </c>
      <c r="D303" s="261">
        <f t="shared" si="67"/>
        <v>0.05</v>
      </c>
      <c r="E303" s="45">
        <f t="shared" si="60"/>
        <v>-2.6315789473684067E-2</v>
      </c>
      <c r="F303" s="57">
        <f t="shared" si="73"/>
        <v>1</v>
      </c>
      <c r="G303" s="58">
        <f t="shared" si="73"/>
        <v>1</v>
      </c>
      <c r="H303" s="55">
        <f t="shared" si="73"/>
        <v>0.8</v>
      </c>
      <c r="I303" s="45">
        <f t="shared" si="61"/>
        <v>0.95000000000000051</v>
      </c>
      <c r="J303" s="45">
        <f t="shared" si="62"/>
        <v>0.75000000000000244</v>
      </c>
      <c r="K303" s="56">
        <f t="shared" si="63"/>
        <v>0.25000000000000244</v>
      </c>
      <c r="L303" s="56">
        <f t="shared" si="64"/>
        <v>0.5</v>
      </c>
      <c r="M303" s="56">
        <f t="shared" si="65"/>
        <v>0.24999999999999761</v>
      </c>
      <c r="N303" s="45">
        <f t="shared" si="69"/>
        <v>6.5919492087119034E-16</v>
      </c>
      <c r="O303" s="260" t="str">
        <f t="shared" si="70"/>
        <v>0.000</v>
      </c>
      <c r="P303" s="45">
        <f t="shared" si="71"/>
        <v>2.3684210526315936E-2</v>
      </c>
    </row>
    <row r="304" spans="2:16" x14ac:dyDescent="0.45">
      <c r="B304">
        <v>297</v>
      </c>
      <c r="C304" s="45">
        <f t="shared" si="66"/>
        <v>0.49999999999999784</v>
      </c>
      <c r="D304" s="261">
        <f t="shared" si="67"/>
        <v>0.05</v>
      </c>
      <c r="E304" s="45">
        <f t="shared" si="60"/>
        <v>-2.6315789473684077E-2</v>
      </c>
      <c r="F304" s="57">
        <f t="shared" si="73"/>
        <v>1</v>
      </c>
      <c r="G304" s="58">
        <f t="shared" si="73"/>
        <v>1</v>
      </c>
      <c r="H304" s="55">
        <f t="shared" si="73"/>
        <v>0.8</v>
      </c>
      <c r="I304" s="45">
        <f t="shared" si="61"/>
        <v>0.95000000000000051</v>
      </c>
      <c r="J304" s="45">
        <f t="shared" si="62"/>
        <v>0.75000000000000222</v>
      </c>
      <c r="K304" s="56">
        <f t="shared" si="63"/>
        <v>0.25000000000000222</v>
      </c>
      <c r="L304" s="56">
        <f t="shared" si="64"/>
        <v>0.5</v>
      </c>
      <c r="M304" s="56">
        <f t="shared" si="65"/>
        <v>0.24999999999999784</v>
      </c>
      <c r="N304" s="45">
        <f t="shared" si="69"/>
        <v>3.9551695252271404E-16</v>
      </c>
      <c r="O304" s="260" t="str">
        <f t="shared" si="70"/>
        <v>0.000</v>
      </c>
      <c r="P304" s="45">
        <f t="shared" si="71"/>
        <v>2.3684210526315926E-2</v>
      </c>
    </row>
    <row r="305" spans="2:16" x14ac:dyDescent="0.45">
      <c r="B305">
        <v>298</v>
      </c>
      <c r="C305" s="45">
        <f t="shared" si="66"/>
        <v>0.49999999999999806</v>
      </c>
      <c r="D305" s="261">
        <f t="shared" si="67"/>
        <v>0.05</v>
      </c>
      <c r="E305" s="45">
        <f t="shared" si="60"/>
        <v>-2.6315789473684091E-2</v>
      </c>
      <c r="F305" s="57">
        <f t="shared" si="73"/>
        <v>1</v>
      </c>
      <c r="G305" s="58">
        <f t="shared" si="73"/>
        <v>1</v>
      </c>
      <c r="H305" s="55">
        <f t="shared" si="73"/>
        <v>0.8</v>
      </c>
      <c r="I305" s="45">
        <f t="shared" si="61"/>
        <v>0.9500000000000004</v>
      </c>
      <c r="J305" s="45">
        <f t="shared" si="62"/>
        <v>0.750000000000002</v>
      </c>
      <c r="K305" s="56">
        <f t="shared" si="63"/>
        <v>0.250000000000002</v>
      </c>
      <c r="L305" s="56">
        <f t="shared" si="64"/>
        <v>0.5</v>
      </c>
      <c r="M305" s="56">
        <f t="shared" si="65"/>
        <v>0.24999999999999806</v>
      </c>
      <c r="N305" s="45">
        <f t="shared" si="69"/>
        <v>5.2735593669695172E-16</v>
      </c>
      <c r="O305" s="260" t="str">
        <f t="shared" si="70"/>
        <v>0.000</v>
      </c>
      <c r="P305" s="45">
        <f t="shared" si="71"/>
        <v>2.3684210526315912E-2</v>
      </c>
    </row>
    <row r="306" spans="2:16" x14ac:dyDescent="0.45">
      <c r="B306">
        <v>299</v>
      </c>
      <c r="C306" s="45">
        <f t="shared" si="66"/>
        <v>0.49999999999999828</v>
      </c>
      <c r="D306" s="261">
        <f t="shared" si="67"/>
        <v>0.05</v>
      </c>
      <c r="E306" s="45">
        <f t="shared" si="60"/>
        <v>-2.6315789473684102E-2</v>
      </c>
      <c r="F306" s="57">
        <f t="shared" si="73"/>
        <v>1</v>
      </c>
      <c r="G306" s="58">
        <f t="shared" si="73"/>
        <v>1</v>
      </c>
      <c r="H306" s="55">
        <f t="shared" si="73"/>
        <v>0.8</v>
      </c>
      <c r="I306" s="45">
        <f t="shared" si="61"/>
        <v>0.9500000000000004</v>
      </c>
      <c r="J306" s="45">
        <f t="shared" si="62"/>
        <v>0.75000000000000178</v>
      </c>
      <c r="K306" s="56">
        <f t="shared" si="63"/>
        <v>0.25000000000000178</v>
      </c>
      <c r="L306" s="56">
        <f t="shared" si="64"/>
        <v>0.5</v>
      </c>
      <c r="M306" s="56">
        <f t="shared" si="65"/>
        <v>0.24999999999999828</v>
      </c>
      <c r="N306" s="45">
        <f t="shared" si="69"/>
        <v>3.9551695252271364E-16</v>
      </c>
      <c r="O306" s="260" t="str">
        <f t="shared" si="70"/>
        <v>0.000</v>
      </c>
      <c r="P306" s="45">
        <f t="shared" si="71"/>
        <v>2.3684210526315901E-2</v>
      </c>
    </row>
    <row r="307" spans="2:16" x14ac:dyDescent="0.45">
      <c r="B307">
        <v>300</v>
      </c>
      <c r="C307" s="45">
        <f t="shared" si="66"/>
        <v>0.49999999999999839</v>
      </c>
      <c r="D307" s="261">
        <f t="shared" si="67"/>
        <v>0.05</v>
      </c>
      <c r="E307" s="45">
        <f t="shared" si="60"/>
        <v>-2.6315789473684108E-2</v>
      </c>
      <c r="F307" s="57">
        <f t="shared" si="73"/>
        <v>1</v>
      </c>
      <c r="G307" s="58">
        <f t="shared" si="73"/>
        <v>1</v>
      </c>
      <c r="H307" s="55">
        <f t="shared" si="73"/>
        <v>0.8</v>
      </c>
      <c r="I307" s="45">
        <f t="shared" si="61"/>
        <v>0.95000000000000029</v>
      </c>
      <c r="J307" s="45">
        <f t="shared" si="62"/>
        <v>0.75000000000000155</v>
      </c>
      <c r="K307" s="56">
        <f t="shared" si="63"/>
        <v>0.25000000000000155</v>
      </c>
      <c r="L307" s="56">
        <f t="shared" si="64"/>
        <v>0.49999999999999994</v>
      </c>
      <c r="M307" s="56">
        <f t="shared" si="65"/>
        <v>0.24999999999999839</v>
      </c>
      <c r="N307" s="45">
        <f t="shared" si="69"/>
        <v>2.6367796834847571E-16</v>
      </c>
      <c r="O307" s="260" t="str">
        <f t="shared" si="70"/>
        <v>0.000</v>
      </c>
      <c r="P307" s="45">
        <f t="shared" si="71"/>
        <v>2.3684210526315894E-2</v>
      </c>
    </row>
    <row r="308" spans="2:16" x14ac:dyDescent="0.45">
      <c r="B308">
        <v>301</v>
      </c>
      <c r="C308" s="45">
        <f t="shared" si="66"/>
        <v>0.4999999999999985</v>
      </c>
      <c r="D308" s="261">
        <f t="shared" si="67"/>
        <v>0.05</v>
      </c>
      <c r="E308" s="45">
        <f t="shared" si="60"/>
        <v>-2.6315789473684112E-2</v>
      </c>
      <c r="F308" s="57">
        <f t="shared" si="73"/>
        <v>1</v>
      </c>
      <c r="G308" s="58">
        <f t="shared" si="73"/>
        <v>1</v>
      </c>
      <c r="H308" s="55">
        <f t="shared" si="73"/>
        <v>0.8</v>
      </c>
      <c r="I308" s="45">
        <f t="shared" si="61"/>
        <v>0.9500000000000004</v>
      </c>
      <c r="J308" s="45">
        <f t="shared" si="62"/>
        <v>0.75000000000000155</v>
      </c>
      <c r="K308" s="56">
        <f t="shared" si="63"/>
        <v>0.25000000000000155</v>
      </c>
      <c r="L308" s="56">
        <f t="shared" si="64"/>
        <v>0.5</v>
      </c>
      <c r="M308" s="56">
        <f t="shared" si="65"/>
        <v>0.2499999999999985</v>
      </c>
      <c r="N308" s="45">
        <f t="shared" si="69"/>
        <v>1.3183898417423783E-16</v>
      </c>
      <c r="O308" s="260" t="str">
        <f t="shared" si="70"/>
        <v>0.000</v>
      </c>
      <c r="P308" s="45">
        <f t="shared" si="71"/>
        <v>2.3684210526315891E-2</v>
      </c>
    </row>
    <row r="309" spans="2:16" x14ac:dyDescent="0.45">
      <c r="B309">
        <v>302</v>
      </c>
      <c r="C309" s="45">
        <f t="shared" si="66"/>
        <v>0.49999999999999861</v>
      </c>
      <c r="D309" s="261">
        <f t="shared" si="67"/>
        <v>0.05</v>
      </c>
      <c r="E309" s="45">
        <f t="shared" si="60"/>
        <v>-2.6315789473684122E-2</v>
      </c>
      <c r="F309" s="57">
        <f t="shared" si="73"/>
        <v>1</v>
      </c>
      <c r="G309" s="58">
        <f t="shared" si="73"/>
        <v>1</v>
      </c>
      <c r="H309" s="55">
        <f t="shared" si="73"/>
        <v>0.8</v>
      </c>
      <c r="I309" s="45">
        <f t="shared" si="61"/>
        <v>0.95000000000000018</v>
      </c>
      <c r="J309" s="45">
        <f t="shared" si="62"/>
        <v>0.75000000000000133</v>
      </c>
      <c r="K309" s="56">
        <f t="shared" si="63"/>
        <v>0.25000000000000133</v>
      </c>
      <c r="L309" s="56">
        <f t="shared" si="64"/>
        <v>0.49999999999999994</v>
      </c>
      <c r="M309" s="56">
        <f t="shared" si="65"/>
        <v>0.24999999999999861</v>
      </c>
      <c r="N309" s="45">
        <f t="shared" si="69"/>
        <v>3.9551695252271335E-16</v>
      </c>
      <c r="O309" s="260" t="str">
        <f t="shared" si="70"/>
        <v>0.000</v>
      </c>
      <c r="P309" s="45">
        <f t="shared" si="71"/>
        <v>2.368421052631588E-2</v>
      </c>
    </row>
    <row r="310" spans="2:16" x14ac:dyDescent="0.45">
      <c r="B310">
        <v>303</v>
      </c>
      <c r="C310" s="45">
        <f t="shared" si="66"/>
        <v>0.49999999999999872</v>
      </c>
      <c r="D310" s="261">
        <f t="shared" si="67"/>
        <v>0.05</v>
      </c>
      <c r="E310" s="45">
        <f t="shared" si="60"/>
        <v>-2.6315789473684129E-2</v>
      </c>
      <c r="F310" s="57">
        <f t="shared" si="73"/>
        <v>1</v>
      </c>
      <c r="G310" s="58">
        <f t="shared" si="73"/>
        <v>1</v>
      </c>
      <c r="H310" s="55">
        <f t="shared" si="73"/>
        <v>0.8</v>
      </c>
      <c r="I310" s="45">
        <f t="shared" si="61"/>
        <v>0.95000000000000029</v>
      </c>
      <c r="J310" s="45">
        <f t="shared" si="62"/>
        <v>0.75000000000000133</v>
      </c>
      <c r="K310" s="56">
        <f t="shared" si="63"/>
        <v>0.25000000000000133</v>
      </c>
      <c r="L310" s="56">
        <f t="shared" si="64"/>
        <v>0.5</v>
      </c>
      <c r="M310" s="56">
        <f t="shared" si="65"/>
        <v>0.24999999999999872</v>
      </c>
      <c r="N310" s="45">
        <f t="shared" si="69"/>
        <v>2.6367796834847552E-16</v>
      </c>
      <c r="O310" s="260" t="str">
        <f t="shared" si="70"/>
        <v>0.000</v>
      </c>
      <c r="P310" s="45">
        <f t="shared" si="71"/>
        <v>2.3684210526315874E-2</v>
      </c>
    </row>
    <row r="311" spans="2:16" x14ac:dyDescent="0.45">
      <c r="B311">
        <v>304</v>
      </c>
      <c r="C311" s="45">
        <f t="shared" si="66"/>
        <v>0.49999999999999883</v>
      </c>
      <c r="D311" s="261">
        <f t="shared" si="67"/>
        <v>0.05</v>
      </c>
      <c r="E311" s="45">
        <f t="shared" si="60"/>
        <v>-2.6315789473684133E-2</v>
      </c>
      <c r="F311" s="57">
        <f t="shared" si="73"/>
        <v>1</v>
      </c>
      <c r="G311" s="58">
        <f t="shared" si="73"/>
        <v>1</v>
      </c>
      <c r="H311" s="55">
        <f t="shared" si="73"/>
        <v>0.8</v>
      </c>
      <c r="I311" s="45">
        <f t="shared" si="61"/>
        <v>0.95000000000000018</v>
      </c>
      <c r="J311" s="45">
        <f t="shared" si="62"/>
        <v>0.75000000000000111</v>
      </c>
      <c r="K311" s="56">
        <f t="shared" si="63"/>
        <v>0.25000000000000111</v>
      </c>
      <c r="L311" s="56">
        <f t="shared" si="64"/>
        <v>0.49999999999999994</v>
      </c>
      <c r="M311" s="56">
        <f t="shared" si="65"/>
        <v>0.24999999999999883</v>
      </c>
      <c r="N311" s="45">
        <f t="shared" si="69"/>
        <v>1.3183898417423773E-16</v>
      </c>
      <c r="O311" s="260" t="str">
        <f t="shared" si="70"/>
        <v>0.000</v>
      </c>
      <c r="P311" s="45">
        <f t="shared" si="71"/>
        <v>2.368421052631587E-2</v>
      </c>
    </row>
    <row r="312" spans="2:16" x14ac:dyDescent="0.45">
      <c r="B312">
        <v>305</v>
      </c>
      <c r="C312" s="45">
        <f t="shared" si="66"/>
        <v>0.49999999999999895</v>
      </c>
      <c r="D312" s="261">
        <f t="shared" si="67"/>
        <v>0.05</v>
      </c>
      <c r="E312" s="45">
        <f t="shared" si="60"/>
        <v>-2.6315789473684143E-2</v>
      </c>
      <c r="F312" s="57">
        <f t="shared" si="73"/>
        <v>1</v>
      </c>
      <c r="G312" s="58">
        <f t="shared" si="73"/>
        <v>1</v>
      </c>
      <c r="H312" s="55">
        <f t="shared" si="73"/>
        <v>0.8</v>
      </c>
      <c r="I312" s="45">
        <f t="shared" si="61"/>
        <v>0.95000000000000029</v>
      </c>
      <c r="J312" s="45">
        <f t="shared" si="62"/>
        <v>0.75000000000000111</v>
      </c>
      <c r="K312" s="56">
        <f t="shared" si="63"/>
        <v>0.25000000000000111</v>
      </c>
      <c r="L312" s="56">
        <f t="shared" si="64"/>
        <v>0.5</v>
      </c>
      <c r="M312" s="56">
        <f t="shared" si="65"/>
        <v>0.24999999999999895</v>
      </c>
      <c r="N312" s="45">
        <f t="shared" si="69"/>
        <v>3.9551695252271305E-16</v>
      </c>
      <c r="O312" s="260" t="str">
        <f t="shared" si="70"/>
        <v>0.000</v>
      </c>
      <c r="P312" s="45">
        <f t="shared" si="71"/>
        <v>2.368421052631586E-2</v>
      </c>
    </row>
    <row r="313" spans="2:16" x14ac:dyDescent="0.45">
      <c r="B313">
        <v>306</v>
      </c>
      <c r="C313" s="45">
        <f t="shared" si="66"/>
        <v>0.49999999999999906</v>
      </c>
      <c r="D313" s="261">
        <f t="shared" si="67"/>
        <v>0.05</v>
      </c>
      <c r="E313" s="45">
        <f t="shared" si="60"/>
        <v>-2.6315789473684147E-2</v>
      </c>
      <c r="F313" s="57">
        <f t="shared" ref="F313:H328" si="74">F312</f>
        <v>1</v>
      </c>
      <c r="G313" s="58">
        <f t="shared" si="74"/>
        <v>1</v>
      </c>
      <c r="H313" s="55">
        <f t="shared" si="74"/>
        <v>0.8</v>
      </c>
      <c r="I313" s="45">
        <f t="shared" si="61"/>
        <v>0.95000000000000018</v>
      </c>
      <c r="J313" s="45">
        <f t="shared" si="62"/>
        <v>0.75000000000000089</v>
      </c>
      <c r="K313" s="56">
        <f t="shared" si="63"/>
        <v>0.25000000000000089</v>
      </c>
      <c r="L313" s="56">
        <f t="shared" si="64"/>
        <v>0.49999999999999994</v>
      </c>
      <c r="M313" s="56">
        <f t="shared" si="65"/>
        <v>0.24999999999999906</v>
      </c>
      <c r="N313" s="45">
        <f t="shared" si="69"/>
        <v>1.3183898417423766E-16</v>
      </c>
      <c r="O313" s="260" t="str">
        <f t="shared" si="70"/>
        <v>0.000</v>
      </c>
      <c r="P313" s="45">
        <f t="shared" si="71"/>
        <v>2.3684210526315856E-2</v>
      </c>
    </row>
    <row r="314" spans="2:16" x14ac:dyDescent="0.45">
      <c r="B314">
        <v>307</v>
      </c>
      <c r="C314" s="45">
        <f t="shared" si="66"/>
        <v>0.49999999999999917</v>
      </c>
      <c r="D314" s="261">
        <f t="shared" si="67"/>
        <v>0.05</v>
      </c>
      <c r="E314" s="45">
        <f t="shared" si="60"/>
        <v>-2.6315789473684157E-2</v>
      </c>
      <c r="F314" s="57">
        <f t="shared" si="74"/>
        <v>1</v>
      </c>
      <c r="G314" s="58">
        <f t="shared" si="74"/>
        <v>1</v>
      </c>
      <c r="H314" s="55">
        <f t="shared" si="74"/>
        <v>0.8</v>
      </c>
      <c r="I314" s="45">
        <f t="shared" si="61"/>
        <v>0.95000000000000018</v>
      </c>
      <c r="J314" s="45">
        <f t="shared" si="62"/>
        <v>0.75000000000000089</v>
      </c>
      <c r="K314" s="56">
        <f t="shared" si="63"/>
        <v>0.25000000000000089</v>
      </c>
      <c r="L314" s="56">
        <f t="shared" si="64"/>
        <v>0.5</v>
      </c>
      <c r="M314" s="56">
        <f t="shared" si="65"/>
        <v>0.24999999999999917</v>
      </c>
      <c r="N314" s="45">
        <f t="shared" si="69"/>
        <v>3.9551695252271281E-16</v>
      </c>
      <c r="O314" s="260" t="str">
        <f t="shared" si="70"/>
        <v>0.000</v>
      </c>
      <c r="P314" s="45">
        <f t="shared" si="71"/>
        <v>2.3684210526315846E-2</v>
      </c>
    </row>
    <row r="315" spans="2:16" x14ac:dyDescent="0.45">
      <c r="B315">
        <v>308</v>
      </c>
      <c r="C315" s="45">
        <f t="shared" si="66"/>
        <v>0.49999999999999922</v>
      </c>
      <c r="D315" s="261">
        <f t="shared" si="67"/>
        <v>0.05</v>
      </c>
      <c r="E315" s="45">
        <f t="shared" si="60"/>
        <v>-2.631578947368416E-2</v>
      </c>
      <c r="F315" s="57">
        <f t="shared" si="74"/>
        <v>1</v>
      </c>
      <c r="G315" s="58">
        <f t="shared" si="74"/>
        <v>1</v>
      </c>
      <c r="H315" s="55">
        <f t="shared" si="74"/>
        <v>0.8</v>
      </c>
      <c r="I315" s="45">
        <f t="shared" si="61"/>
        <v>0.95000000000000018</v>
      </c>
      <c r="J315" s="45">
        <f t="shared" si="62"/>
        <v>0.75000000000000078</v>
      </c>
      <c r="K315" s="56">
        <f t="shared" si="63"/>
        <v>0.25000000000000078</v>
      </c>
      <c r="L315" s="56">
        <f t="shared" si="64"/>
        <v>0.5</v>
      </c>
      <c r="M315" s="56">
        <f t="shared" si="65"/>
        <v>0.24999999999999922</v>
      </c>
      <c r="N315" s="45">
        <f t="shared" si="69"/>
        <v>1.3183898417423759E-16</v>
      </c>
      <c r="O315" s="260" t="str">
        <f t="shared" si="70"/>
        <v>0.000</v>
      </c>
      <c r="P315" s="45">
        <f t="shared" si="71"/>
        <v>2.3684210526315842E-2</v>
      </c>
    </row>
    <row r="316" spans="2:16" x14ac:dyDescent="0.45">
      <c r="B316">
        <v>309</v>
      </c>
      <c r="C316" s="45">
        <f t="shared" si="66"/>
        <v>0.49999999999999928</v>
      </c>
      <c r="D316" s="261">
        <f t="shared" si="67"/>
        <v>0.05</v>
      </c>
      <c r="E316" s="45">
        <f t="shared" si="60"/>
        <v>-2.6315789473684164E-2</v>
      </c>
      <c r="F316" s="57">
        <f t="shared" si="74"/>
        <v>1</v>
      </c>
      <c r="G316" s="58">
        <f t="shared" si="74"/>
        <v>1</v>
      </c>
      <c r="H316" s="55">
        <f t="shared" si="74"/>
        <v>0.8</v>
      </c>
      <c r="I316" s="45">
        <f t="shared" si="61"/>
        <v>0.95000000000000007</v>
      </c>
      <c r="J316" s="45">
        <f t="shared" si="62"/>
        <v>0.75000000000000067</v>
      </c>
      <c r="K316" s="56">
        <f t="shared" si="63"/>
        <v>0.25000000000000067</v>
      </c>
      <c r="L316" s="56">
        <f t="shared" si="64"/>
        <v>0.49999999999999994</v>
      </c>
      <c r="M316" s="56">
        <f t="shared" si="65"/>
        <v>0.24999999999999928</v>
      </c>
      <c r="N316" s="45">
        <f t="shared" si="69"/>
        <v>1.3183898417423756E-16</v>
      </c>
      <c r="O316" s="260" t="str">
        <f t="shared" si="70"/>
        <v>0.000</v>
      </c>
      <c r="P316" s="45">
        <f t="shared" si="71"/>
        <v>2.3684210526315839E-2</v>
      </c>
    </row>
    <row r="317" spans="2:16" x14ac:dyDescent="0.45">
      <c r="B317">
        <v>310</v>
      </c>
      <c r="C317" s="45">
        <f t="shared" si="66"/>
        <v>0.49999999999999933</v>
      </c>
      <c r="D317" s="261">
        <f t="shared" si="67"/>
        <v>0.05</v>
      </c>
      <c r="E317" s="45">
        <f t="shared" si="60"/>
        <v>-2.6315789473684164E-2</v>
      </c>
      <c r="F317" s="57">
        <f t="shared" si="74"/>
        <v>1</v>
      </c>
      <c r="G317" s="58">
        <f t="shared" si="74"/>
        <v>1</v>
      </c>
      <c r="H317" s="55">
        <f t="shared" si="74"/>
        <v>0.8</v>
      </c>
      <c r="I317" s="45">
        <f t="shared" si="61"/>
        <v>0.95000000000000018</v>
      </c>
      <c r="J317" s="45">
        <f t="shared" si="62"/>
        <v>0.75000000000000067</v>
      </c>
      <c r="K317" s="56">
        <f t="shared" si="63"/>
        <v>0.25000000000000067</v>
      </c>
      <c r="L317" s="56">
        <f t="shared" si="64"/>
        <v>0.5</v>
      </c>
      <c r="M317" s="56">
        <f t="shared" si="65"/>
        <v>0.24999999999999933</v>
      </c>
      <c r="N317" s="45">
        <f t="shared" si="69"/>
        <v>0</v>
      </c>
      <c r="O317" s="260" t="str">
        <f t="shared" si="70"/>
        <v>0.000</v>
      </c>
      <c r="P317" s="45">
        <f t="shared" si="71"/>
        <v>2.3684210526315839E-2</v>
      </c>
    </row>
    <row r="318" spans="2:16" x14ac:dyDescent="0.45">
      <c r="B318">
        <v>311</v>
      </c>
      <c r="C318" s="45">
        <f t="shared" si="66"/>
        <v>0.49999999999999939</v>
      </c>
      <c r="D318" s="261">
        <f t="shared" si="67"/>
        <v>0.05</v>
      </c>
      <c r="E318" s="45">
        <f t="shared" si="60"/>
        <v>-2.6315789473684167E-2</v>
      </c>
      <c r="F318" s="57">
        <f t="shared" si="74"/>
        <v>1</v>
      </c>
      <c r="G318" s="58">
        <f t="shared" si="74"/>
        <v>1</v>
      </c>
      <c r="H318" s="55">
        <f t="shared" si="74"/>
        <v>0.8</v>
      </c>
      <c r="I318" s="45">
        <f t="shared" si="61"/>
        <v>0.95000000000000018</v>
      </c>
      <c r="J318" s="45">
        <f t="shared" si="62"/>
        <v>0.75000000000000067</v>
      </c>
      <c r="K318" s="56">
        <f t="shared" si="63"/>
        <v>0.25000000000000067</v>
      </c>
      <c r="L318" s="56">
        <f t="shared" si="64"/>
        <v>0.5</v>
      </c>
      <c r="M318" s="56">
        <f t="shared" si="65"/>
        <v>0.24999999999999939</v>
      </c>
      <c r="N318" s="45">
        <f t="shared" si="69"/>
        <v>1.3183898417423756E-16</v>
      </c>
      <c r="O318" s="260" t="str">
        <f t="shared" si="70"/>
        <v>0.000</v>
      </c>
      <c r="P318" s="45">
        <f t="shared" si="71"/>
        <v>2.3684210526315835E-2</v>
      </c>
    </row>
    <row r="319" spans="2:16" x14ac:dyDescent="0.45">
      <c r="B319">
        <v>312</v>
      </c>
      <c r="C319" s="45">
        <f t="shared" si="66"/>
        <v>0.49999999999999939</v>
      </c>
      <c r="D319" s="261">
        <f t="shared" si="67"/>
        <v>0.05</v>
      </c>
      <c r="E319" s="45">
        <f t="shared" si="60"/>
        <v>-2.6315789473684167E-2</v>
      </c>
      <c r="F319" s="57">
        <f t="shared" si="74"/>
        <v>1</v>
      </c>
      <c r="G319" s="58">
        <f t="shared" si="74"/>
        <v>1</v>
      </c>
      <c r="H319" s="55">
        <f t="shared" si="74"/>
        <v>0.8</v>
      </c>
      <c r="I319" s="45">
        <f t="shared" si="61"/>
        <v>0.95000000000000018</v>
      </c>
      <c r="J319" s="45">
        <f t="shared" si="62"/>
        <v>0.75000000000000067</v>
      </c>
      <c r="K319" s="56">
        <f t="shared" si="63"/>
        <v>0.25000000000000067</v>
      </c>
      <c r="L319" s="56">
        <f t="shared" si="64"/>
        <v>0.5</v>
      </c>
      <c r="M319" s="56">
        <f t="shared" si="65"/>
        <v>0.24999999999999939</v>
      </c>
      <c r="N319" s="45">
        <f t="shared" si="69"/>
        <v>0</v>
      </c>
      <c r="O319" s="260" t="str">
        <f t="shared" si="70"/>
        <v>0.000</v>
      </c>
      <c r="P319" s="45">
        <f t="shared" si="71"/>
        <v>2.3684210526315835E-2</v>
      </c>
    </row>
    <row r="320" spans="2:16" x14ac:dyDescent="0.45">
      <c r="B320">
        <v>313</v>
      </c>
      <c r="C320" s="45">
        <f t="shared" si="66"/>
        <v>0.49999999999999939</v>
      </c>
      <c r="D320" s="261">
        <f t="shared" si="67"/>
        <v>0.05</v>
      </c>
      <c r="E320" s="45">
        <f t="shared" si="60"/>
        <v>-2.6315789473684167E-2</v>
      </c>
      <c r="F320" s="57">
        <f t="shared" si="74"/>
        <v>1</v>
      </c>
      <c r="G320" s="58">
        <f t="shared" si="74"/>
        <v>1</v>
      </c>
      <c r="H320" s="55">
        <f t="shared" si="74"/>
        <v>0.8</v>
      </c>
      <c r="I320" s="45">
        <f t="shared" si="61"/>
        <v>0.95000000000000018</v>
      </c>
      <c r="J320" s="45">
        <f t="shared" si="62"/>
        <v>0.75000000000000067</v>
      </c>
      <c r="K320" s="56">
        <f t="shared" si="63"/>
        <v>0.25000000000000067</v>
      </c>
      <c r="L320" s="56">
        <f t="shared" si="64"/>
        <v>0.5</v>
      </c>
      <c r="M320" s="56">
        <f t="shared" si="65"/>
        <v>0.24999999999999939</v>
      </c>
      <c r="N320" s="45">
        <f t="shared" si="69"/>
        <v>0</v>
      </c>
      <c r="O320" s="260" t="str">
        <f t="shared" si="70"/>
        <v>0.000</v>
      </c>
      <c r="P320" s="45">
        <f t="shared" si="71"/>
        <v>2.3684210526315835E-2</v>
      </c>
    </row>
    <row r="321" spans="2:16" x14ac:dyDescent="0.45">
      <c r="B321">
        <v>314</v>
      </c>
      <c r="C321" s="45">
        <f t="shared" si="66"/>
        <v>0.49999999999999939</v>
      </c>
      <c r="D321" s="261">
        <f t="shared" si="67"/>
        <v>0.05</v>
      </c>
      <c r="E321" s="45">
        <f t="shared" si="60"/>
        <v>-2.6315789473684167E-2</v>
      </c>
      <c r="F321" s="57">
        <f t="shared" si="74"/>
        <v>1</v>
      </c>
      <c r="G321" s="58">
        <f t="shared" si="74"/>
        <v>1</v>
      </c>
      <c r="H321" s="55">
        <f t="shared" si="74"/>
        <v>0.8</v>
      </c>
      <c r="I321" s="45">
        <f t="shared" si="61"/>
        <v>0.95000000000000018</v>
      </c>
      <c r="J321" s="45">
        <f t="shared" si="62"/>
        <v>0.75000000000000067</v>
      </c>
      <c r="K321" s="56">
        <f t="shared" si="63"/>
        <v>0.25000000000000067</v>
      </c>
      <c r="L321" s="56">
        <f t="shared" si="64"/>
        <v>0.5</v>
      </c>
      <c r="M321" s="56">
        <f t="shared" si="65"/>
        <v>0.24999999999999939</v>
      </c>
      <c r="N321" s="45">
        <f t="shared" si="69"/>
        <v>0</v>
      </c>
      <c r="O321" s="260" t="str">
        <f t="shared" si="70"/>
        <v>0.000</v>
      </c>
      <c r="P321" s="45">
        <f t="shared" si="71"/>
        <v>2.3684210526315835E-2</v>
      </c>
    </row>
    <row r="322" spans="2:16" x14ac:dyDescent="0.45">
      <c r="B322">
        <v>315</v>
      </c>
      <c r="C322" s="45">
        <f t="shared" si="66"/>
        <v>0.49999999999999939</v>
      </c>
      <c r="D322" s="261">
        <f t="shared" si="67"/>
        <v>0.05</v>
      </c>
      <c r="E322" s="45">
        <f t="shared" si="60"/>
        <v>-2.6315789473684167E-2</v>
      </c>
      <c r="F322" s="57">
        <f t="shared" si="74"/>
        <v>1</v>
      </c>
      <c r="G322" s="58">
        <f t="shared" si="74"/>
        <v>1</v>
      </c>
      <c r="H322" s="55">
        <f t="shared" si="74"/>
        <v>0.8</v>
      </c>
      <c r="I322" s="45">
        <f t="shared" si="61"/>
        <v>0.95000000000000018</v>
      </c>
      <c r="J322" s="45">
        <f t="shared" si="62"/>
        <v>0.75000000000000067</v>
      </c>
      <c r="K322" s="56">
        <f t="shared" si="63"/>
        <v>0.25000000000000067</v>
      </c>
      <c r="L322" s="56">
        <f t="shared" si="64"/>
        <v>0.5</v>
      </c>
      <c r="M322" s="56">
        <f t="shared" si="65"/>
        <v>0.24999999999999939</v>
      </c>
      <c r="N322" s="45">
        <f t="shared" si="69"/>
        <v>0</v>
      </c>
      <c r="O322" s="260" t="str">
        <f t="shared" si="70"/>
        <v>0.000</v>
      </c>
      <c r="P322" s="45">
        <f t="shared" si="71"/>
        <v>2.3684210526315835E-2</v>
      </c>
    </row>
    <row r="323" spans="2:16" x14ac:dyDescent="0.45">
      <c r="B323">
        <v>316</v>
      </c>
      <c r="C323" s="45">
        <f t="shared" si="66"/>
        <v>0.49999999999999939</v>
      </c>
      <c r="D323" s="261">
        <f t="shared" si="67"/>
        <v>0.05</v>
      </c>
      <c r="E323" s="45">
        <f t="shared" si="60"/>
        <v>-2.6315789473684167E-2</v>
      </c>
      <c r="F323" s="57">
        <f t="shared" si="74"/>
        <v>1</v>
      </c>
      <c r="G323" s="58">
        <f t="shared" si="74"/>
        <v>1</v>
      </c>
      <c r="H323" s="55">
        <f t="shared" si="74"/>
        <v>0.8</v>
      </c>
      <c r="I323" s="45">
        <f t="shared" si="61"/>
        <v>0.95000000000000018</v>
      </c>
      <c r="J323" s="45">
        <f t="shared" si="62"/>
        <v>0.75000000000000067</v>
      </c>
      <c r="K323" s="56">
        <f t="shared" si="63"/>
        <v>0.25000000000000067</v>
      </c>
      <c r="L323" s="56">
        <f t="shared" si="64"/>
        <v>0.5</v>
      </c>
      <c r="M323" s="56">
        <f t="shared" si="65"/>
        <v>0.24999999999999939</v>
      </c>
      <c r="N323" s="45">
        <f t="shared" si="69"/>
        <v>0</v>
      </c>
      <c r="O323" s="260" t="str">
        <f t="shared" si="70"/>
        <v>0.000</v>
      </c>
      <c r="P323" s="45">
        <f t="shared" si="71"/>
        <v>2.3684210526315835E-2</v>
      </c>
    </row>
    <row r="324" spans="2:16" x14ac:dyDescent="0.45">
      <c r="B324">
        <v>317</v>
      </c>
      <c r="C324" s="45">
        <f t="shared" si="66"/>
        <v>0.49999999999999939</v>
      </c>
      <c r="D324" s="261">
        <f t="shared" si="67"/>
        <v>0.05</v>
      </c>
      <c r="E324" s="45">
        <f t="shared" si="60"/>
        <v>-2.6315789473684167E-2</v>
      </c>
      <c r="F324" s="57">
        <f t="shared" si="74"/>
        <v>1</v>
      </c>
      <c r="G324" s="58">
        <f t="shared" si="74"/>
        <v>1</v>
      </c>
      <c r="H324" s="55">
        <f t="shared" si="74"/>
        <v>0.8</v>
      </c>
      <c r="I324" s="45">
        <f t="shared" si="61"/>
        <v>0.95000000000000018</v>
      </c>
      <c r="J324" s="45">
        <f t="shared" si="62"/>
        <v>0.75000000000000067</v>
      </c>
      <c r="K324" s="56">
        <f t="shared" si="63"/>
        <v>0.25000000000000067</v>
      </c>
      <c r="L324" s="56">
        <f t="shared" si="64"/>
        <v>0.5</v>
      </c>
      <c r="M324" s="56">
        <f t="shared" si="65"/>
        <v>0.24999999999999939</v>
      </c>
      <c r="N324" s="45">
        <f t="shared" si="69"/>
        <v>0</v>
      </c>
      <c r="O324" s="260" t="str">
        <f t="shared" si="70"/>
        <v>0.000</v>
      </c>
      <c r="P324" s="45">
        <f t="shared" si="71"/>
        <v>2.3684210526315835E-2</v>
      </c>
    </row>
    <row r="325" spans="2:16" x14ac:dyDescent="0.45">
      <c r="B325">
        <v>318</v>
      </c>
      <c r="C325" s="45">
        <f t="shared" si="66"/>
        <v>0.49999999999999939</v>
      </c>
      <c r="D325" s="261">
        <f t="shared" si="67"/>
        <v>0.05</v>
      </c>
      <c r="E325" s="45">
        <f t="shared" si="60"/>
        <v>-2.6315789473684167E-2</v>
      </c>
      <c r="F325" s="57">
        <f t="shared" si="74"/>
        <v>1</v>
      </c>
      <c r="G325" s="58">
        <f t="shared" si="74"/>
        <v>1</v>
      </c>
      <c r="H325" s="55">
        <f t="shared" si="74"/>
        <v>0.8</v>
      </c>
      <c r="I325" s="45">
        <f t="shared" si="61"/>
        <v>0.95000000000000018</v>
      </c>
      <c r="J325" s="45">
        <f t="shared" si="62"/>
        <v>0.75000000000000067</v>
      </c>
      <c r="K325" s="56">
        <f t="shared" si="63"/>
        <v>0.25000000000000067</v>
      </c>
      <c r="L325" s="56">
        <f t="shared" si="64"/>
        <v>0.5</v>
      </c>
      <c r="M325" s="56">
        <f t="shared" si="65"/>
        <v>0.24999999999999939</v>
      </c>
      <c r="N325" s="45">
        <f t="shared" si="69"/>
        <v>0</v>
      </c>
      <c r="O325" s="260" t="str">
        <f t="shared" si="70"/>
        <v>0.000</v>
      </c>
      <c r="P325" s="45">
        <f t="shared" si="71"/>
        <v>2.3684210526315835E-2</v>
      </c>
    </row>
    <row r="326" spans="2:16" x14ac:dyDescent="0.45">
      <c r="B326">
        <v>319</v>
      </c>
      <c r="C326" s="45">
        <f t="shared" si="66"/>
        <v>0.49999999999999939</v>
      </c>
      <c r="D326" s="261">
        <f t="shared" si="67"/>
        <v>0.05</v>
      </c>
      <c r="E326" s="45">
        <f t="shared" si="60"/>
        <v>-2.6315789473684167E-2</v>
      </c>
      <c r="F326" s="57">
        <f t="shared" si="74"/>
        <v>1</v>
      </c>
      <c r="G326" s="58">
        <f t="shared" si="74"/>
        <v>1</v>
      </c>
      <c r="H326" s="55">
        <f t="shared" si="74"/>
        <v>0.8</v>
      </c>
      <c r="I326" s="45">
        <f t="shared" si="61"/>
        <v>0.95000000000000018</v>
      </c>
      <c r="J326" s="45">
        <f t="shared" si="62"/>
        <v>0.75000000000000067</v>
      </c>
      <c r="K326" s="56">
        <f t="shared" si="63"/>
        <v>0.25000000000000067</v>
      </c>
      <c r="L326" s="56">
        <f t="shared" si="64"/>
        <v>0.5</v>
      </c>
      <c r="M326" s="56">
        <f t="shared" si="65"/>
        <v>0.24999999999999939</v>
      </c>
      <c r="N326" s="45">
        <f t="shared" si="69"/>
        <v>0</v>
      </c>
      <c r="O326" s="260" t="str">
        <f t="shared" si="70"/>
        <v>0.000</v>
      </c>
      <c r="P326" s="45">
        <f t="shared" si="71"/>
        <v>2.3684210526315835E-2</v>
      </c>
    </row>
    <row r="327" spans="2:16" x14ac:dyDescent="0.45">
      <c r="B327">
        <v>320</v>
      </c>
      <c r="C327" s="45">
        <f t="shared" si="66"/>
        <v>0.49999999999999939</v>
      </c>
      <c r="D327" s="261">
        <f t="shared" si="67"/>
        <v>0.05</v>
      </c>
      <c r="E327" s="45">
        <f t="shared" ref="E327:E390" si="75" xml:space="preserve"> (((1-C327)*C327) * ( (C327*(H327 - G327) + (1-C327)*(G327 - F327) )) / I327)</f>
        <v>-2.6315789473684167E-2</v>
      </c>
      <c r="F327" s="57">
        <f t="shared" si="74"/>
        <v>1</v>
      </c>
      <c r="G327" s="58">
        <f t="shared" si="74"/>
        <v>1</v>
      </c>
      <c r="H327" s="55">
        <f t="shared" si="74"/>
        <v>0.8</v>
      </c>
      <c r="I327" s="45">
        <f t="shared" ref="I327:I390" si="76">(((1-C327)^2)*F327) + (2*(1-C327)*(C327)*G327) + ((C327^2)*H327)</f>
        <v>0.95000000000000018</v>
      </c>
      <c r="J327" s="45">
        <f t="shared" ref="J327:J391" si="77">(1-C327)^2 + 2*C327*(1-C327)</f>
        <v>0.75000000000000067</v>
      </c>
      <c r="K327" s="56">
        <f t="shared" ref="K327:K391" si="78">(1-C327)^2</f>
        <v>0.25000000000000067</v>
      </c>
      <c r="L327" s="56">
        <f t="shared" ref="L327:L391" si="79">2*C327*(1-C327)</f>
        <v>0.5</v>
      </c>
      <c r="M327" s="56">
        <f t="shared" ref="M327:M391" si="80">C327^2</f>
        <v>0.24999999999999939</v>
      </c>
      <c r="N327" s="45">
        <f t="shared" si="69"/>
        <v>0</v>
      </c>
      <c r="O327" s="260" t="str">
        <f t="shared" si="70"/>
        <v>0.000</v>
      </c>
      <c r="P327" s="45">
        <f t="shared" si="71"/>
        <v>2.3684210526315835E-2</v>
      </c>
    </row>
    <row r="328" spans="2:16" x14ac:dyDescent="0.45">
      <c r="B328">
        <v>321</v>
      </c>
      <c r="C328" s="45">
        <f t="shared" ref="C328:C391" si="81">(1-D328)*(C327+E327) + D328*$C$3</f>
        <v>0.49999999999999939</v>
      </c>
      <c r="D328" s="261">
        <f t="shared" si="67"/>
        <v>0.05</v>
      </c>
      <c r="E328" s="45">
        <f t="shared" si="75"/>
        <v>-2.6315789473684167E-2</v>
      </c>
      <c r="F328" s="57">
        <f t="shared" si="74"/>
        <v>1</v>
      </c>
      <c r="G328" s="58">
        <f t="shared" si="74"/>
        <v>1</v>
      </c>
      <c r="H328" s="55">
        <f t="shared" si="74"/>
        <v>0.8</v>
      </c>
      <c r="I328" s="45">
        <f t="shared" si="76"/>
        <v>0.95000000000000018</v>
      </c>
      <c r="J328" s="45">
        <f t="shared" si="77"/>
        <v>0.75000000000000067</v>
      </c>
      <c r="K328" s="56">
        <f t="shared" si="78"/>
        <v>0.25000000000000067</v>
      </c>
      <c r="L328" s="56">
        <f t="shared" si="79"/>
        <v>0.5</v>
      </c>
      <c r="M328" s="56">
        <f t="shared" si="80"/>
        <v>0.24999999999999939</v>
      </c>
      <c r="N328" s="45">
        <f t="shared" si="69"/>
        <v>0</v>
      </c>
      <c r="O328" s="260" t="str">
        <f t="shared" si="70"/>
        <v>0.000</v>
      </c>
      <c r="P328" s="45">
        <f t="shared" si="71"/>
        <v>2.3684210526315835E-2</v>
      </c>
    </row>
    <row r="329" spans="2:16" x14ac:dyDescent="0.45">
      <c r="B329">
        <v>322</v>
      </c>
      <c r="C329" s="45">
        <f t="shared" si="81"/>
        <v>0.49999999999999939</v>
      </c>
      <c r="D329" s="261">
        <f t="shared" ref="D329:D392" si="82">D328</f>
        <v>0.05</v>
      </c>
      <c r="E329" s="45">
        <f t="shared" si="75"/>
        <v>-2.6315789473684167E-2</v>
      </c>
      <c r="F329" s="57">
        <f t="shared" ref="F329:H344" si="83">F328</f>
        <v>1</v>
      </c>
      <c r="G329" s="58">
        <f t="shared" si="83"/>
        <v>1</v>
      </c>
      <c r="H329" s="55">
        <f t="shared" si="83"/>
        <v>0.8</v>
      </c>
      <c r="I329" s="45">
        <f t="shared" si="76"/>
        <v>0.95000000000000018</v>
      </c>
      <c r="J329" s="45">
        <f t="shared" si="77"/>
        <v>0.75000000000000067</v>
      </c>
      <c r="K329" s="56">
        <f t="shared" si="78"/>
        <v>0.25000000000000067</v>
      </c>
      <c r="L329" s="56">
        <f t="shared" si="79"/>
        <v>0.5</v>
      </c>
      <c r="M329" s="56">
        <f t="shared" si="80"/>
        <v>0.24999999999999939</v>
      </c>
      <c r="N329" s="45">
        <f t="shared" ref="N329:N392" si="84">ABS((E328-E329)/E329)</f>
        <v>0</v>
      </c>
      <c r="O329" s="260" t="str">
        <f t="shared" ref="O329:O392" si="85">IF(N329&lt;1/10000,"0.000"," ")</f>
        <v>0.000</v>
      </c>
      <c r="P329" s="45">
        <f t="shared" ref="P329:P392" si="86">D329 + E329</f>
        <v>2.3684210526315835E-2</v>
      </c>
    </row>
    <row r="330" spans="2:16" x14ac:dyDescent="0.45">
      <c r="B330">
        <v>323</v>
      </c>
      <c r="C330" s="45">
        <f t="shared" si="81"/>
        <v>0.49999999999999939</v>
      </c>
      <c r="D330" s="261">
        <f t="shared" si="82"/>
        <v>0.05</v>
      </c>
      <c r="E330" s="45">
        <f t="shared" si="75"/>
        <v>-2.6315789473684167E-2</v>
      </c>
      <c r="F330" s="57">
        <f t="shared" si="83"/>
        <v>1</v>
      </c>
      <c r="G330" s="58">
        <f t="shared" si="83"/>
        <v>1</v>
      </c>
      <c r="H330" s="55">
        <f t="shared" si="83"/>
        <v>0.8</v>
      </c>
      <c r="I330" s="45">
        <f t="shared" si="76"/>
        <v>0.95000000000000018</v>
      </c>
      <c r="J330" s="45">
        <f t="shared" si="77"/>
        <v>0.75000000000000067</v>
      </c>
      <c r="K330" s="56">
        <f t="shared" si="78"/>
        <v>0.25000000000000067</v>
      </c>
      <c r="L330" s="56">
        <f t="shared" si="79"/>
        <v>0.5</v>
      </c>
      <c r="M330" s="56">
        <f t="shared" si="80"/>
        <v>0.24999999999999939</v>
      </c>
      <c r="N330" s="45">
        <f t="shared" si="84"/>
        <v>0</v>
      </c>
      <c r="O330" s="260" t="str">
        <f t="shared" si="85"/>
        <v>0.000</v>
      </c>
      <c r="P330" s="45">
        <f t="shared" si="86"/>
        <v>2.3684210526315835E-2</v>
      </c>
    </row>
    <row r="331" spans="2:16" x14ac:dyDescent="0.45">
      <c r="B331">
        <v>324</v>
      </c>
      <c r="C331" s="45">
        <f t="shared" si="81"/>
        <v>0.49999999999999939</v>
      </c>
      <c r="D331" s="261">
        <f t="shared" si="82"/>
        <v>0.05</v>
      </c>
      <c r="E331" s="45">
        <f t="shared" si="75"/>
        <v>-2.6315789473684167E-2</v>
      </c>
      <c r="F331" s="57">
        <f t="shared" si="83"/>
        <v>1</v>
      </c>
      <c r="G331" s="58">
        <f t="shared" si="83"/>
        <v>1</v>
      </c>
      <c r="H331" s="55">
        <f t="shared" si="83"/>
        <v>0.8</v>
      </c>
      <c r="I331" s="45">
        <f t="shared" si="76"/>
        <v>0.95000000000000018</v>
      </c>
      <c r="J331" s="45">
        <f t="shared" si="77"/>
        <v>0.75000000000000067</v>
      </c>
      <c r="K331" s="56">
        <f t="shared" si="78"/>
        <v>0.25000000000000067</v>
      </c>
      <c r="L331" s="56">
        <f t="shared" si="79"/>
        <v>0.5</v>
      </c>
      <c r="M331" s="56">
        <f t="shared" si="80"/>
        <v>0.24999999999999939</v>
      </c>
      <c r="N331" s="45">
        <f t="shared" si="84"/>
        <v>0</v>
      </c>
      <c r="O331" s="260" t="str">
        <f t="shared" si="85"/>
        <v>0.000</v>
      </c>
      <c r="P331" s="45">
        <f t="shared" si="86"/>
        <v>2.3684210526315835E-2</v>
      </c>
    </row>
    <row r="332" spans="2:16" x14ac:dyDescent="0.45">
      <c r="B332">
        <v>325</v>
      </c>
      <c r="C332" s="45">
        <f t="shared" si="81"/>
        <v>0.49999999999999939</v>
      </c>
      <c r="D332" s="261">
        <f t="shared" si="82"/>
        <v>0.05</v>
      </c>
      <c r="E332" s="45">
        <f t="shared" si="75"/>
        <v>-2.6315789473684167E-2</v>
      </c>
      <c r="F332" s="57">
        <f t="shared" si="83"/>
        <v>1</v>
      </c>
      <c r="G332" s="58">
        <f t="shared" si="83"/>
        <v>1</v>
      </c>
      <c r="H332" s="55">
        <f t="shared" si="83"/>
        <v>0.8</v>
      </c>
      <c r="I332" s="45">
        <f t="shared" si="76"/>
        <v>0.95000000000000018</v>
      </c>
      <c r="J332" s="45">
        <f t="shared" si="77"/>
        <v>0.75000000000000067</v>
      </c>
      <c r="K332" s="56">
        <f t="shared" si="78"/>
        <v>0.25000000000000067</v>
      </c>
      <c r="L332" s="56">
        <f t="shared" si="79"/>
        <v>0.5</v>
      </c>
      <c r="M332" s="56">
        <f t="shared" si="80"/>
        <v>0.24999999999999939</v>
      </c>
      <c r="N332" s="45">
        <f t="shared" si="84"/>
        <v>0</v>
      </c>
      <c r="O332" s="260" t="str">
        <f t="shared" si="85"/>
        <v>0.000</v>
      </c>
      <c r="P332" s="45">
        <f t="shared" si="86"/>
        <v>2.3684210526315835E-2</v>
      </c>
    </row>
    <row r="333" spans="2:16" x14ac:dyDescent="0.45">
      <c r="B333">
        <v>326</v>
      </c>
      <c r="C333" s="45">
        <f t="shared" si="81"/>
        <v>0.49999999999999939</v>
      </c>
      <c r="D333" s="261">
        <f t="shared" si="82"/>
        <v>0.05</v>
      </c>
      <c r="E333" s="45">
        <f t="shared" si="75"/>
        <v>-2.6315789473684167E-2</v>
      </c>
      <c r="F333" s="57">
        <f t="shared" si="83"/>
        <v>1</v>
      </c>
      <c r="G333" s="58">
        <f t="shared" si="83"/>
        <v>1</v>
      </c>
      <c r="H333" s="55">
        <f t="shared" si="83"/>
        <v>0.8</v>
      </c>
      <c r="I333" s="45">
        <f t="shared" si="76"/>
        <v>0.95000000000000018</v>
      </c>
      <c r="J333" s="45">
        <f t="shared" si="77"/>
        <v>0.75000000000000067</v>
      </c>
      <c r="K333" s="56">
        <f t="shared" si="78"/>
        <v>0.25000000000000067</v>
      </c>
      <c r="L333" s="56">
        <f t="shared" si="79"/>
        <v>0.5</v>
      </c>
      <c r="M333" s="56">
        <f t="shared" si="80"/>
        <v>0.24999999999999939</v>
      </c>
      <c r="N333" s="45">
        <f t="shared" si="84"/>
        <v>0</v>
      </c>
      <c r="O333" s="260" t="str">
        <f t="shared" si="85"/>
        <v>0.000</v>
      </c>
      <c r="P333" s="45">
        <f t="shared" si="86"/>
        <v>2.3684210526315835E-2</v>
      </c>
    </row>
    <row r="334" spans="2:16" x14ac:dyDescent="0.45">
      <c r="B334">
        <v>327</v>
      </c>
      <c r="C334" s="45">
        <f t="shared" si="81"/>
        <v>0.49999999999999939</v>
      </c>
      <c r="D334" s="261">
        <f t="shared" si="82"/>
        <v>0.05</v>
      </c>
      <c r="E334" s="45">
        <f t="shared" si="75"/>
        <v>-2.6315789473684167E-2</v>
      </c>
      <c r="F334" s="57">
        <f t="shared" si="83"/>
        <v>1</v>
      </c>
      <c r="G334" s="58">
        <f t="shared" si="83"/>
        <v>1</v>
      </c>
      <c r="H334" s="55">
        <f t="shared" si="83"/>
        <v>0.8</v>
      </c>
      <c r="I334" s="45">
        <f t="shared" si="76"/>
        <v>0.95000000000000018</v>
      </c>
      <c r="J334" s="45">
        <f t="shared" si="77"/>
        <v>0.75000000000000067</v>
      </c>
      <c r="K334" s="56">
        <f t="shared" si="78"/>
        <v>0.25000000000000067</v>
      </c>
      <c r="L334" s="56">
        <f t="shared" si="79"/>
        <v>0.5</v>
      </c>
      <c r="M334" s="56">
        <f t="shared" si="80"/>
        <v>0.24999999999999939</v>
      </c>
      <c r="N334" s="45">
        <f t="shared" si="84"/>
        <v>0</v>
      </c>
      <c r="O334" s="260" t="str">
        <f t="shared" si="85"/>
        <v>0.000</v>
      </c>
      <c r="P334" s="45">
        <f t="shared" si="86"/>
        <v>2.3684210526315835E-2</v>
      </c>
    </row>
    <row r="335" spans="2:16" x14ac:dyDescent="0.45">
      <c r="B335">
        <v>328</v>
      </c>
      <c r="C335" s="45">
        <f t="shared" si="81"/>
        <v>0.49999999999999939</v>
      </c>
      <c r="D335" s="261">
        <f t="shared" si="82"/>
        <v>0.05</v>
      </c>
      <c r="E335" s="45">
        <f t="shared" si="75"/>
        <v>-2.6315789473684167E-2</v>
      </c>
      <c r="F335" s="57">
        <f t="shared" si="83"/>
        <v>1</v>
      </c>
      <c r="G335" s="58">
        <f t="shared" si="83"/>
        <v>1</v>
      </c>
      <c r="H335" s="55">
        <f t="shared" si="83"/>
        <v>0.8</v>
      </c>
      <c r="I335" s="45">
        <f t="shared" si="76"/>
        <v>0.95000000000000018</v>
      </c>
      <c r="J335" s="45">
        <f t="shared" si="77"/>
        <v>0.75000000000000067</v>
      </c>
      <c r="K335" s="56">
        <f t="shared" si="78"/>
        <v>0.25000000000000067</v>
      </c>
      <c r="L335" s="56">
        <f t="shared" si="79"/>
        <v>0.5</v>
      </c>
      <c r="M335" s="56">
        <f t="shared" si="80"/>
        <v>0.24999999999999939</v>
      </c>
      <c r="N335" s="45">
        <f t="shared" si="84"/>
        <v>0</v>
      </c>
      <c r="O335" s="260" t="str">
        <f t="shared" si="85"/>
        <v>0.000</v>
      </c>
      <c r="P335" s="45">
        <f t="shared" si="86"/>
        <v>2.3684210526315835E-2</v>
      </c>
    </row>
    <row r="336" spans="2:16" x14ac:dyDescent="0.45">
      <c r="B336">
        <v>329</v>
      </c>
      <c r="C336" s="45">
        <f t="shared" si="81"/>
        <v>0.49999999999999939</v>
      </c>
      <c r="D336" s="261">
        <f t="shared" si="82"/>
        <v>0.05</v>
      </c>
      <c r="E336" s="45">
        <f t="shared" si="75"/>
        <v>-2.6315789473684167E-2</v>
      </c>
      <c r="F336" s="57">
        <f t="shared" si="83"/>
        <v>1</v>
      </c>
      <c r="G336" s="58">
        <f t="shared" si="83"/>
        <v>1</v>
      </c>
      <c r="H336" s="55">
        <f t="shared" si="83"/>
        <v>0.8</v>
      </c>
      <c r="I336" s="45">
        <f t="shared" si="76"/>
        <v>0.95000000000000018</v>
      </c>
      <c r="J336" s="45">
        <f t="shared" si="77"/>
        <v>0.75000000000000067</v>
      </c>
      <c r="K336" s="56">
        <f t="shared" si="78"/>
        <v>0.25000000000000067</v>
      </c>
      <c r="L336" s="56">
        <f t="shared" si="79"/>
        <v>0.5</v>
      </c>
      <c r="M336" s="56">
        <f t="shared" si="80"/>
        <v>0.24999999999999939</v>
      </c>
      <c r="N336" s="45">
        <f t="shared" si="84"/>
        <v>0</v>
      </c>
      <c r="O336" s="260" t="str">
        <f t="shared" si="85"/>
        <v>0.000</v>
      </c>
      <c r="P336" s="45">
        <f t="shared" si="86"/>
        <v>2.3684210526315835E-2</v>
      </c>
    </row>
    <row r="337" spans="2:16" x14ac:dyDescent="0.45">
      <c r="B337">
        <v>330</v>
      </c>
      <c r="C337" s="45">
        <f t="shared" si="81"/>
        <v>0.49999999999999939</v>
      </c>
      <c r="D337" s="261">
        <f t="shared" si="82"/>
        <v>0.05</v>
      </c>
      <c r="E337" s="45">
        <f t="shared" si="75"/>
        <v>-2.6315789473684167E-2</v>
      </c>
      <c r="F337" s="57">
        <f t="shared" si="83"/>
        <v>1</v>
      </c>
      <c r="G337" s="58">
        <f t="shared" si="83"/>
        <v>1</v>
      </c>
      <c r="H337" s="55">
        <f t="shared" si="83"/>
        <v>0.8</v>
      </c>
      <c r="I337" s="45">
        <f t="shared" si="76"/>
        <v>0.95000000000000018</v>
      </c>
      <c r="J337" s="45">
        <f t="shared" si="77"/>
        <v>0.75000000000000067</v>
      </c>
      <c r="K337" s="56">
        <f t="shared" si="78"/>
        <v>0.25000000000000067</v>
      </c>
      <c r="L337" s="56">
        <f t="shared" si="79"/>
        <v>0.5</v>
      </c>
      <c r="M337" s="56">
        <f t="shared" si="80"/>
        <v>0.24999999999999939</v>
      </c>
      <c r="N337" s="45">
        <f t="shared" si="84"/>
        <v>0</v>
      </c>
      <c r="O337" s="260" t="str">
        <f t="shared" si="85"/>
        <v>0.000</v>
      </c>
      <c r="P337" s="45">
        <f t="shared" si="86"/>
        <v>2.3684210526315835E-2</v>
      </c>
    </row>
    <row r="338" spans="2:16" x14ac:dyDescent="0.45">
      <c r="B338">
        <v>331</v>
      </c>
      <c r="C338" s="45">
        <f t="shared" si="81"/>
        <v>0.49999999999999939</v>
      </c>
      <c r="D338" s="261">
        <f t="shared" si="82"/>
        <v>0.05</v>
      </c>
      <c r="E338" s="45">
        <f t="shared" si="75"/>
        <v>-2.6315789473684167E-2</v>
      </c>
      <c r="F338" s="57">
        <f t="shared" si="83"/>
        <v>1</v>
      </c>
      <c r="G338" s="58">
        <f t="shared" si="83"/>
        <v>1</v>
      </c>
      <c r="H338" s="55">
        <f t="shared" si="83"/>
        <v>0.8</v>
      </c>
      <c r="I338" s="45">
        <f t="shared" si="76"/>
        <v>0.95000000000000018</v>
      </c>
      <c r="J338" s="45">
        <f t="shared" si="77"/>
        <v>0.75000000000000067</v>
      </c>
      <c r="K338" s="56">
        <f t="shared" si="78"/>
        <v>0.25000000000000067</v>
      </c>
      <c r="L338" s="56">
        <f t="shared" si="79"/>
        <v>0.5</v>
      </c>
      <c r="M338" s="56">
        <f t="shared" si="80"/>
        <v>0.24999999999999939</v>
      </c>
      <c r="N338" s="45">
        <f t="shared" si="84"/>
        <v>0</v>
      </c>
      <c r="O338" s="260" t="str">
        <f t="shared" si="85"/>
        <v>0.000</v>
      </c>
      <c r="P338" s="45">
        <f t="shared" si="86"/>
        <v>2.3684210526315835E-2</v>
      </c>
    </row>
    <row r="339" spans="2:16" x14ac:dyDescent="0.45">
      <c r="B339">
        <v>332</v>
      </c>
      <c r="C339" s="45">
        <f t="shared" si="81"/>
        <v>0.49999999999999939</v>
      </c>
      <c r="D339" s="261">
        <f t="shared" si="82"/>
        <v>0.05</v>
      </c>
      <c r="E339" s="45">
        <f t="shared" si="75"/>
        <v>-2.6315789473684167E-2</v>
      </c>
      <c r="F339" s="57">
        <f t="shared" si="83"/>
        <v>1</v>
      </c>
      <c r="G339" s="58">
        <f t="shared" si="83"/>
        <v>1</v>
      </c>
      <c r="H339" s="55">
        <f t="shared" si="83"/>
        <v>0.8</v>
      </c>
      <c r="I339" s="45">
        <f t="shared" si="76"/>
        <v>0.95000000000000018</v>
      </c>
      <c r="J339" s="45">
        <f t="shared" si="77"/>
        <v>0.75000000000000067</v>
      </c>
      <c r="K339" s="56">
        <f t="shared" si="78"/>
        <v>0.25000000000000067</v>
      </c>
      <c r="L339" s="56">
        <f t="shared" si="79"/>
        <v>0.5</v>
      </c>
      <c r="M339" s="56">
        <f t="shared" si="80"/>
        <v>0.24999999999999939</v>
      </c>
      <c r="N339" s="45">
        <f t="shared" si="84"/>
        <v>0</v>
      </c>
      <c r="O339" s="260" t="str">
        <f t="shared" si="85"/>
        <v>0.000</v>
      </c>
      <c r="P339" s="45">
        <f t="shared" si="86"/>
        <v>2.3684210526315835E-2</v>
      </c>
    </row>
    <row r="340" spans="2:16" x14ac:dyDescent="0.45">
      <c r="B340">
        <v>333</v>
      </c>
      <c r="C340" s="45">
        <f t="shared" si="81"/>
        <v>0.49999999999999939</v>
      </c>
      <c r="D340" s="261">
        <f t="shared" si="82"/>
        <v>0.05</v>
      </c>
      <c r="E340" s="45">
        <f t="shared" si="75"/>
        <v>-2.6315789473684167E-2</v>
      </c>
      <c r="F340" s="57">
        <f t="shared" si="83"/>
        <v>1</v>
      </c>
      <c r="G340" s="58">
        <f t="shared" si="83"/>
        <v>1</v>
      </c>
      <c r="H340" s="55">
        <f t="shared" si="83"/>
        <v>0.8</v>
      </c>
      <c r="I340" s="45">
        <f t="shared" si="76"/>
        <v>0.95000000000000018</v>
      </c>
      <c r="J340" s="45">
        <f t="shared" si="77"/>
        <v>0.75000000000000067</v>
      </c>
      <c r="K340" s="56">
        <f t="shared" si="78"/>
        <v>0.25000000000000067</v>
      </c>
      <c r="L340" s="56">
        <f t="shared" si="79"/>
        <v>0.5</v>
      </c>
      <c r="M340" s="56">
        <f t="shared" si="80"/>
        <v>0.24999999999999939</v>
      </c>
      <c r="N340" s="45">
        <f t="shared" si="84"/>
        <v>0</v>
      </c>
      <c r="O340" s="260" t="str">
        <f t="shared" si="85"/>
        <v>0.000</v>
      </c>
      <c r="P340" s="45">
        <f t="shared" si="86"/>
        <v>2.3684210526315835E-2</v>
      </c>
    </row>
    <row r="341" spans="2:16" x14ac:dyDescent="0.45">
      <c r="B341">
        <v>334</v>
      </c>
      <c r="C341" s="45">
        <f t="shared" si="81"/>
        <v>0.49999999999999939</v>
      </c>
      <c r="D341" s="261">
        <f t="shared" si="82"/>
        <v>0.05</v>
      </c>
      <c r="E341" s="45">
        <f t="shared" si="75"/>
        <v>-2.6315789473684167E-2</v>
      </c>
      <c r="F341" s="57">
        <f t="shared" si="83"/>
        <v>1</v>
      </c>
      <c r="G341" s="58">
        <f t="shared" si="83"/>
        <v>1</v>
      </c>
      <c r="H341" s="55">
        <f t="shared" si="83"/>
        <v>0.8</v>
      </c>
      <c r="I341" s="45">
        <f t="shared" si="76"/>
        <v>0.95000000000000018</v>
      </c>
      <c r="J341" s="45">
        <f t="shared" si="77"/>
        <v>0.75000000000000067</v>
      </c>
      <c r="K341" s="56">
        <f t="shared" si="78"/>
        <v>0.25000000000000067</v>
      </c>
      <c r="L341" s="56">
        <f t="shared" si="79"/>
        <v>0.5</v>
      </c>
      <c r="M341" s="56">
        <f t="shared" si="80"/>
        <v>0.24999999999999939</v>
      </c>
      <c r="N341" s="45">
        <f t="shared" si="84"/>
        <v>0</v>
      </c>
      <c r="O341" s="260" t="str">
        <f t="shared" si="85"/>
        <v>0.000</v>
      </c>
      <c r="P341" s="45">
        <f t="shared" si="86"/>
        <v>2.3684210526315835E-2</v>
      </c>
    </row>
    <row r="342" spans="2:16" x14ac:dyDescent="0.45">
      <c r="B342">
        <v>335</v>
      </c>
      <c r="C342" s="45">
        <f t="shared" si="81"/>
        <v>0.49999999999999939</v>
      </c>
      <c r="D342" s="261">
        <f t="shared" si="82"/>
        <v>0.05</v>
      </c>
      <c r="E342" s="45">
        <f t="shared" si="75"/>
        <v>-2.6315789473684167E-2</v>
      </c>
      <c r="F342" s="57">
        <f t="shared" si="83"/>
        <v>1</v>
      </c>
      <c r="G342" s="58">
        <f t="shared" si="83"/>
        <v>1</v>
      </c>
      <c r="H342" s="55">
        <f t="shared" si="83"/>
        <v>0.8</v>
      </c>
      <c r="I342" s="45">
        <f t="shared" si="76"/>
        <v>0.95000000000000018</v>
      </c>
      <c r="J342" s="45">
        <f t="shared" si="77"/>
        <v>0.75000000000000067</v>
      </c>
      <c r="K342" s="56">
        <f t="shared" si="78"/>
        <v>0.25000000000000067</v>
      </c>
      <c r="L342" s="56">
        <f t="shared" si="79"/>
        <v>0.5</v>
      </c>
      <c r="M342" s="56">
        <f t="shared" si="80"/>
        <v>0.24999999999999939</v>
      </c>
      <c r="N342" s="45">
        <f t="shared" si="84"/>
        <v>0</v>
      </c>
      <c r="O342" s="260" t="str">
        <f t="shared" si="85"/>
        <v>0.000</v>
      </c>
      <c r="P342" s="45">
        <f t="shared" si="86"/>
        <v>2.3684210526315835E-2</v>
      </c>
    </row>
    <row r="343" spans="2:16" x14ac:dyDescent="0.45">
      <c r="B343">
        <v>336</v>
      </c>
      <c r="C343" s="45">
        <f t="shared" si="81"/>
        <v>0.49999999999999939</v>
      </c>
      <c r="D343" s="261">
        <f t="shared" si="82"/>
        <v>0.05</v>
      </c>
      <c r="E343" s="45">
        <f t="shared" si="75"/>
        <v>-2.6315789473684167E-2</v>
      </c>
      <c r="F343" s="57">
        <f t="shared" si="83"/>
        <v>1</v>
      </c>
      <c r="G343" s="58">
        <f t="shared" si="83"/>
        <v>1</v>
      </c>
      <c r="H343" s="55">
        <f t="shared" si="83"/>
        <v>0.8</v>
      </c>
      <c r="I343" s="45">
        <f t="shared" si="76"/>
        <v>0.95000000000000018</v>
      </c>
      <c r="J343" s="45">
        <f t="shared" si="77"/>
        <v>0.75000000000000067</v>
      </c>
      <c r="K343" s="56">
        <f t="shared" si="78"/>
        <v>0.25000000000000067</v>
      </c>
      <c r="L343" s="56">
        <f t="shared" si="79"/>
        <v>0.5</v>
      </c>
      <c r="M343" s="56">
        <f t="shared" si="80"/>
        <v>0.24999999999999939</v>
      </c>
      <c r="N343" s="45">
        <f t="shared" si="84"/>
        <v>0</v>
      </c>
      <c r="O343" s="260" t="str">
        <f t="shared" si="85"/>
        <v>0.000</v>
      </c>
      <c r="P343" s="45">
        <f t="shared" si="86"/>
        <v>2.3684210526315835E-2</v>
      </c>
    </row>
    <row r="344" spans="2:16" x14ac:dyDescent="0.45">
      <c r="B344">
        <v>337</v>
      </c>
      <c r="C344" s="45">
        <f t="shared" si="81"/>
        <v>0.49999999999999939</v>
      </c>
      <c r="D344" s="261">
        <f t="shared" si="82"/>
        <v>0.05</v>
      </c>
      <c r="E344" s="45">
        <f t="shared" si="75"/>
        <v>-2.6315789473684167E-2</v>
      </c>
      <c r="F344" s="57">
        <f t="shared" si="83"/>
        <v>1</v>
      </c>
      <c r="G344" s="58">
        <f t="shared" si="83"/>
        <v>1</v>
      </c>
      <c r="H344" s="55">
        <f t="shared" si="83"/>
        <v>0.8</v>
      </c>
      <c r="I344" s="45">
        <f t="shared" si="76"/>
        <v>0.95000000000000018</v>
      </c>
      <c r="J344" s="45">
        <f t="shared" si="77"/>
        <v>0.75000000000000067</v>
      </c>
      <c r="K344" s="56">
        <f t="shared" si="78"/>
        <v>0.25000000000000067</v>
      </c>
      <c r="L344" s="56">
        <f t="shared" si="79"/>
        <v>0.5</v>
      </c>
      <c r="M344" s="56">
        <f t="shared" si="80"/>
        <v>0.24999999999999939</v>
      </c>
      <c r="N344" s="45">
        <f t="shared" si="84"/>
        <v>0</v>
      </c>
      <c r="O344" s="260" t="str">
        <f t="shared" si="85"/>
        <v>0.000</v>
      </c>
      <c r="P344" s="45">
        <f t="shared" si="86"/>
        <v>2.3684210526315835E-2</v>
      </c>
    </row>
    <row r="345" spans="2:16" x14ac:dyDescent="0.45">
      <c r="B345">
        <v>338</v>
      </c>
      <c r="C345" s="45">
        <f t="shared" si="81"/>
        <v>0.49999999999999939</v>
      </c>
      <c r="D345" s="261">
        <f t="shared" si="82"/>
        <v>0.05</v>
      </c>
      <c r="E345" s="45">
        <f t="shared" si="75"/>
        <v>-2.6315789473684167E-2</v>
      </c>
      <c r="F345" s="57">
        <f t="shared" ref="F345:H360" si="87">F344</f>
        <v>1</v>
      </c>
      <c r="G345" s="58">
        <f t="shared" si="87"/>
        <v>1</v>
      </c>
      <c r="H345" s="55">
        <f t="shared" si="87"/>
        <v>0.8</v>
      </c>
      <c r="I345" s="45">
        <f t="shared" si="76"/>
        <v>0.95000000000000018</v>
      </c>
      <c r="J345" s="45">
        <f t="shared" si="77"/>
        <v>0.75000000000000067</v>
      </c>
      <c r="K345" s="56">
        <f t="shared" si="78"/>
        <v>0.25000000000000067</v>
      </c>
      <c r="L345" s="56">
        <f t="shared" si="79"/>
        <v>0.5</v>
      </c>
      <c r="M345" s="56">
        <f t="shared" si="80"/>
        <v>0.24999999999999939</v>
      </c>
      <c r="N345" s="45">
        <f t="shared" si="84"/>
        <v>0</v>
      </c>
      <c r="O345" s="260" t="str">
        <f t="shared" si="85"/>
        <v>0.000</v>
      </c>
      <c r="P345" s="45">
        <f t="shared" si="86"/>
        <v>2.3684210526315835E-2</v>
      </c>
    </row>
    <row r="346" spans="2:16" x14ac:dyDescent="0.45">
      <c r="B346">
        <v>339</v>
      </c>
      <c r="C346" s="45">
        <f t="shared" si="81"/>
        <v>0.49999999999999939</v>
      </c>
      <c r="D346" s="261">
        <f t="shared" si="82"/>
        <v>0.05</v>
      </c>
      <c r="E346" s="45">
        <f t="shared" si="75"/>
        <v>-2.6315789473684167E-2</v>
      </c>
      <c r="F346" s="57">
        <f t="shared" si="87"/>
        <v>1</v>
      </c>
      <c r="G346" s="58">
        <f t="shared" si="87"/>
        <v>1</v>
      </c>
      <c r="H346" s="55">
        <f t="shared" si="87"/>
        <v>0.8</v>
      </c>
      <c r="I346" s="45">
        <f t="shared" si="76"/>
        <v>0.95000000000000018</v>
      </c>
      <c r="J346" s="45">
        <f t="shared" si="77"/>
        <v>0.75000000000000067</v>
      </c>
      <c r="K346" s="56">
        <f t="shared" si="78"/>
        <v>0.25000000000000067</v>
      </c>
      <c r="L346" s="56">
        <f t="shared" si="79"/>
        <v>0.5</v>
      </c>
      <c r="M346" s="56">
        <f t="shared" si="80"/>
        <v>0.24999999999999939</v>
      </c>
      <c r="N346" s="45">
        <f t="shared" si="84"/>
        <v>0</v>
      </c>
      <c r="O346" s="260" t="str">
        <f t="shared" si="85"/>
        <v>0.000</v>
      </c>
      <c r="P346" s="45">
        <f t="shared" si="86"/>
        <v>2.3684210526315835E-2</v>
      </c>
    </row>
    <row r="347" spans="2:16" x14ac:dyDescent="0.45">
      <c r="B347">
        <v>340</v>
      </c>
      <c r="C347" s="45">
        <f t="shared" si="81"/>
        <v>0.49999999999999939</v>
      </c>
      <c r="D347" s="261">
        <f t="shared" si="82"/>
        <v>0.05</v>
      </c>
      <c r="E347" s="45">
        <f t="shared" si="75"/>
        <v>-2.6315789473684167E-2</v>
      </c>
      <c r="F347" s="57">
        <f t="shared" si="87"/>
        <v>1</v>
      </c>
      <c r="G347" s="58">
        <f t="shared" si="87"/>
        <v>1</v>
      </c>
      <c r="H347" s="55">
        <f t="shared" si="87"/>
        <v>0.8</v>
      </c>
      <c r="I347" s="45">
        <f t="shared" si="76"/>
        <v>0.95000000000000018</v>
      </c>
      <c r="J347" s="45">
        <f t="shared" si="77"/>
        <v>0.75000000000000067</v>
      </c>
      <c r="K347" s="56">
        <f t="shared" si="78"/>
        <v>0.25000000000000067</v>
      </c>
      <c r="L347" s="56">
        <f t="shared" si="79"/>
        <v>0.5</v>
      </c>
      <c r="M347" s="56">
        <f t="shared" si="80"/>
        <v>0.24999999999999939</v>
      </c>
      <c r="N347" s="45">
        <f t="shared" si="84"/>
        <v>0</v>
      </c>
      <c r="O347" s="260" t="str">
        <f t="shared" si="85"/>
        <v>0.000</v>
      </c>
      <c r="P347" s="45">
        <f t="shared" si="86"/>
        <v>2.3684210526315835E-2</v>
      </c>
    </row>
    <row r="348" spans="2:16" x14ac:dyDescent="0.45">
      <c r="B348">
        <v>341</v>
      </c>
      <c r="C348" s="45">
        <f t="shared" si="81"/>
        <v>0.49999999999999939</v>
      </c>
      <c r="D348" s="261">
        <f t="shared" si="82"/>
        <v>0.05</v>
      </c>
      <c r="E348" s="45">
        <f t="shared" si="75"/>
        <v>-2.6315789473684167E-2</v>
      </c>
      <c r="F348" s="57">
        <f t="shared" si="87"/>
        <v>1</v>
      </c>
      <c r="G348" s="58">
        <f t="shared" si="87"/>
        <v>1</v>
      </c>
      <c r="H348" s="55">
        <f t="shared" si="87"/>
        <v>0.8</v>
      </c>
      <c r="I348" s="45">
        <f t="shared" si="76"/>
        <v>0.95000000000000018</v>
      </c>
      <c r="J348" s="45">
        <f t="shared" si="77"/>
        <v>0.75000000000000067</v>
      </c>
      <c r="K348" s="56">
        <f t="shared" si="78"/>
        <v>0.25000000000000067</v>
      </c>
      <c r="L348" s="56">
        <f t="shared" si="79"/>
        <v>0.5</v>
      </c>
      <c r="M348" s="56">
        <f t="shared" si="80"/>
        <v>0.24999999999999939</v>
      </c>
      <c r="N348" s="45">
        <f t="shared" si="84"/>
        <v>0</v>
      </c>
      <c r="O348" s="260" t="str">
        <f t="shared" si="85"/>
        <v>0.000</v>
      </c>
      <c r="P348" s="45">
        <f t="shared" si="86"/>
        <v>2.3684210526315835E-2</v>
      </c>
    </row>
    <row r="349" spans="2:16" x14ac:dyDescent="0.45">
      <c r="B349">
        <v>342</v>
      </c>
      <c r="C349" s="45">
        <f t="shared" si="81"/>
        <v>0.49999999999999939</v>
      </c>
      <c r="D349" s="261">
        <f t="shared" si="82"/>
        <v>0.05</v>
      </c>
      <c r="E349" s="45">
        <f t="shared" si="75"/>
        <v>-2.6315789473684167E-2</v>
      </c>
      <c r="F349" s="57">
        <f t="shared" si="87"/>
        <v>1</v>
      </c>
      <c r="G349" s="58">
        <f t="shared" si="87"/>
        <v>1</v>
      </c>
      <c r="H349" s="55">
        <f t="shared" si="87"/>
        <v>0.8</v>
      </c>
      <c r="I349" s="45">
        <f t="shared" si="76"/>
        <v>0.95000000000000018</v>
      </c>
      <c r="J349" s="45">
        <f t="shared" si="77"/>
        <v>0.75000000000000067</v>
      </c>
      <c r="K349" s="56">
        <f t="shared" si="78"/>
        <v>0.25000000000000067</v>
      </c>
      <c r="L349" s="56">
        <f t="shared" si="79"/>
        <v>0.5</v>
      </c>
      <c r="M349" s="56">
        <f t="shared" si="80"/>
        <v>0.24999999999999939</v>
      </c>
      <c r="N349" s="45">
        <f t="shared" si="84"/>
        <v>0</v>
      </c>
      <c r="O349" s="260" t="str">
        <f t="shared" si="85"/>
        <v>0.000</v>
      </c>
      <c r="P349" s="45">
        <f t="shared" si="86"/>
        <v>2.3684210526315835E-2</v>
      </c>
    </row>
    <row r="350" spans="2:16" x14ac:dyDescent="0.45">
      <c r="B350">
        <v>343</v>
      </c>
      <c r="C350" s="45">
        <f t="shared" si="81"/>
        <v>0.49999999999999939</v>
      </c>
      <c r="D350" s="261">
        <f t="shared" si="82"/>
        <v>0.05</v>
      </c>
      <c r="E350" s="45">
        <f t="shared" si="75"/>
        <v>-2.6315789473684167E-2</v>
      </c>
      <c r="F350" s="57">
        <f t="shared" si="87"/>
        <v>1</v>
      </c>
      <c r="G350" s="58">
        <f t="shared" si="87"/>
        <v>1</v>
      </c>
      <c r="H350" s="55">
        <f t="shared" si="87"/>
        <v>0.8</v>
      </c>
      <c r="I350" s="45">
        <f t="shared" si="76"/>
        <v>0.95000000000000018</v>
      </c>
      <c r="J350" s="45">
        <f t="shared" si="77"/>
        <v>0.75000000000000067</v>
      </c>
      <c r="K350" s="56">
        <f t="shared" si="78"/>
        <v>0.25000000000000067</v>
      </c>
      <c r="L350" s="56">
        <f t="shared" si="79"/>
        <v>0.5</v>
      </c>
      <c r="M350" s="56">
        <f t="shared" si="80"/>
        <v>0.24999999999999939</v>
      </c>
      <c r="N350" s="45">
        <f t="shared" si="84"/>
        <v>0</v>
      </c>
      <c r="O350" s="260" t="str">
        <f t="shared" si="85"/>
        <v>0.000</v>
      </c>
      <c r="P350" s="45">
        <f t="shared" si="86"/>
        <v>2.3684210526315835E-2</v>
      </c>
    </row>
    <row r="351" spans="2:16" x14ac:dyDescent="0.45">
      <c r="B351">
        <v>344</v>
      </c>
      <c r="C351" s="45">
        <f t="shared" si="81"/>
        <v>0.49999999999999939</v>
      </c>
      <c r="D351" s="261">
        <f t="shared" si="82"/>
        <v>0.05</v>
      </c>
      <c r="E351" s="45">
        <f t="shared" si="75"/>
        <v>-2.6315789473684167E-2</v>
      </c>
      <c r="F351" s="57">
        <f t="shared" si="87"/>
        <v>1</v>
      </c>
      <c r="G351" s="58">
        <f t="shared" si="87"/>
        <v>1</v>
      </c>
      <c r="H351" s="55">
        <f t="shared" si="87"/>
        <v>0.8</v>
      </c>
      <c r="I351" s="45">
        <f t="shared" si="76"/>
        <v>0.95000000000000018</v>
      </c>
      <c r="J351" s="45">
        <f t="shared" si="77"/>
        <v>0.75000000000000067</v>
      </c>
      <c r="K351" s="56">
        <f t="shared" si="78"/>
        <v>0.25000000000000067</v>
      </c>
      <c r="L351" s="56">
        <f t="shared" si="79"/>
        <v>0.5</v>
      </c>
      <c r="M351" s="56">
        <f t="shared" si="80"/>
        <v>0.24999999999999939</v>
      </c>
      <c r="N351" s="45">
        <f t="shared" si="84"/>
        <v>0</v>
      </c>
      <c r="O351" s="260" t="str">
        <f t="shared" si="85"/>
        <v>0.000</v>
      </c>
      <c r="P351" s="45">
        <f t="shared" si="86"/>
        <v>2.3684210526315835E-2</v>
      </c>
    </row>
    <row r="352" spans="2:16" x14ac:dyDescent="0.45">
      <c r="B352">
        <v>345</v>
      </c>
      <c r="C352" s="45">
        <f t="shared" si="81"/>
        <v>0.49999999999999939</v>
      </c>
      <c r="D352" s="261">
        <f t="shared" si="82"/>
        <v>0.05</v>
      </c>
      <c r="E352" s="45">
        <f t="shared" si="75"/>
        <v>-2.6315789473684167E-2</v>
      </c>
      <c r="F352" s="57">
        <f t="shared" si="87"/>
        <v>1</v>
      </c>
      <c r="G352" s="58">
        <f t="shared" si="87"/>
        <v>1</v>
      </c>
      <c r="H352" s="55">
        <f t="shared" si="87"/>
        <v>0.8</v>
      </c>
      <c r="I352" s="45">
        <f t="shared" si="76"/>
        <v>0.95000000000000018</v>
      </c>
      <c r="J352" s="45">
        <f t="shared" si="77"/>
        <v>0.75000000000000067</v>
      </c>
      <c r="K352" s="56">
        <f t="shared" si="78"/>
        <v>0.25000000000000067</v>
      </c>
      <c r="L352" s="56">
        <f t="shared" si="79"/>
        <v>0.5</v>
      </c>
      <c r="M352" s="56">
        <f t="shared" si="80"/>
        <v>0.24999999999999939</v>
      </c>
      <c r="N352" s="45">
        <f t="shared" si="84"/>
        <v>0</v>
      </c>
      <c r="O352" s="260" t="str">
        <f t="shared" si="85"/>
        <v>0.000</v>
      </c>
      <c r="P352" s="45">
        <f t="shared" si="86"/>
        <v>2.3684210526315835E-2</v>
      </c>
    </row>
    <row r="353" spans="2:16" x14ac:dyDescent="0.45">
      <c r="B353">
        <v>346</v>
      </c>
      <c r="C353" s="45">
        <f t="shared" si="81"/>
        <v>0.49999999999999939</v>
      </c>
      <c r="D353" s="261">
        <f t="shared" si="82"/>
        <v>0.05</v>
      </c>
      <c r="E353" s="45">
        <f t="shared" si="75"/>
        <v>-2.6315789473684167E-2</v>
      </c>
      <c r="F353" s="57">
        <f t="shared" si="87"/>
        <v>1</v>
      </c>
      <c r="G353" s="58">
        <f t="shared" si="87"/>
        <v>1</v>
      </c>
      <c r="H353" s="55">
        <f t="shared" si="87"/>
        <v>0.8</v>
      </c>
      <c r="I353" s="45">
        <f t="shared" si="76"/>
        <v>0.95000000000000018</v>
      </c>
      <c r="J353" s="45">
        <f t="shared" si="77"/>
        <v>0.75000000000000067</v>
      </c>
      <c r="K353" s="56">
        <f t="shared" si="78"/>
        <v>0.25000000000000067</v>
      </c>
      <c r="L353" s="56">
        <f t="shared" si="79"/>
        <v>0.5</v>
      </c>
      <c r="M353" s="56">
        <f t="shared" si="80"/>
        <v>0.24999999999999939</v>
      </c>
      <c r="N353" s="45">
        <f t="shared" si="84"/>
        <v>0</v>
      </c>
      <c r="O353" s="260" t="str">
        <f t="shared" si="85"/>
        <v>0.000</v>
      </c>
      <c r="P353" s="45">
        <f t="shared" si="86"/>
        <v>2.3684210526315835E-2</v>
      </c>
    </row>
    <row r="354" spans="2:16" x14ac:dyDescent="0.45">
      <c r="B354">
        <v>347</v>
      </c>
      <c r="C354" s="45">
        <f t="shared" si="81"/>
        <v>0.49999999999999939</v>
      </c>
      <c r="D354" s="261">
        <f t="shared" si="82"/>
        <v>0.05</v>
      </c>
      <c r="E354" s="45">
        <f t="shared" si="75"/>
        <v>-2.6315789473684167E-2</v>
      </c>
      <c r="F354" s="57">
        <f t="shared" si="87"/>
        <v>1</v>
      </c>
      <c r="G354" s="58">
        <f t="shared" si="87"/>
        <v>1</v>
      </c>
      <c r="H354" s="55">
        <f t="shared" si="87"/>
        <v>0.8</v>
      </c>
      <c r="I354" s="45">
        <f t="shared" si="76"/>
        <v>0.95000000000000018</v>
      </c>
      <c r="J354" s="45">
        <f t="shared" si="77"/>
        <v>0.75000000000000067</v>
      </c>
      <c r="K354" s="56">
        <f t="shared" si="78"/>
        <v>0.25000000000000067</v>
      </c>
      <c r="L354" s="56">
        <f t="shared" si="79"/>
        <v>0.5</v>
      </c>
      <c r="M354" s="56">
        <f t="shared" si="80"/>
        <v>0.24999999999999939</v>
      </c>
      <c r="N354" s="45">
        <f t="shared" si="84"/>
        <v>0</v>
      </c>
      <c r="O354" s="260" t="str">
        <f t="shared" si="85"/>
        <v>0.000</v>
      </c>
      <c r="P354" s="45">
        <f t="shared" si="86"/>
        <v>2.3684210526315835E-2</v>
      </c>
    </row>
    <row r="355" spans="2:16" x14ac:dyDescent="0.45">
      <c r="B355">
        <v>348</v>
      </c>
      <c r="C355" s="45">
        <f t="shared" si="81"/>
        <v>0.49999999999999939</v>
      </c>
      <c r="D355" s="261">
        <f t="shared" si="82"/>
        <v>0.05</v>
      </c>
      <c r="E355" s="45">
        <f t="shared" si="75"/>
        <v>-2.6315789473684167E-2</v>
      </c>
      <c r="F355" s="57">
        <f t="shared" si="87"/>
        <v>1</v>
      </c>
      <c r="G355" s="58">
        <f t="shared" si="87"/>
        <v>1</v>
      </c>
      <c r="H355" s="55">
        <f t="shared" si="87"/>
        <v>0.8</v>
      </c>
      <c r="I355" s="45">
        <f t="shared" si="76"/>
        <v>0.95000000000000018</v>
      </c>
      <c r="J355" s="45">
        <f t="shared" si="77"/>
        <v>0.75000000000000067</v>
      </c>
      <c r="K355" s="56">
        <f t="shared" si="78"/>
        <v>0.25000000000000067</v>
      </c>
      <c r="L355" s="56">
        <f t="shared" si="79"/>
        <v>0.5</v>
      </c>
      <c r="M355" s="56">
        <f t="shared" si="80"/>
        <v>0.24999999999999939</v>
      </c>
      <c r="N355" s="45">
        <f t="shared" si="84"/>
        <v>0</v>
      </c>
      <c r="O355" s="260" t="str">
        <f t="shared" si="85"/>
        <v>0.000</v>
      </c>
      <c r="P355" s="45">
        <f t="shared" si="86"/>
        <v>2.3684210526315835E-2</v>
      </c>
    </row>
    <row r="356" spans="2:16" x14ac:dyDescent="0.45">
      <c r="B356">
        <v>349</v>
      </c>
      <c r="C356" s="45">
        <f t="shared" si="81"/>
        <v>0.49999999999999939</v>
      </c>
      <c r="D356" s="261">
        <f t="shared" si="82"/>
        <v>0.05</v>
      </c>
      <c r="E356" s="45">
        <f t="shared" si="75"/>
        <v>-2.6315789473684167E-2</v>
      </c>
      <c r="F356" s="57">
        <f t="shared" si="87"/>
        <v>1</v>
      </c>
      <c r="G356" s="58">
        <f t="shared" si="87"/>
        <v>1</v>
      </c>
      <c r="H356" s="55">
        <f t="shared" si="87"/>
        <v>0.8</v>
      </c>
      <c r="I356" s="45">
        <f t="shared" si="76"/>
        <v>0.95000000000000018</v>
      </c>
      <c r="J356" s="45">
        <f t="shared" si="77"/>
        <v>0.75000000000000067</v>
      </c>
      <c r="K356" s="56">
        <f t="shared" si="78"/>
        <v>0.25000000000000067</v>
      </c>
      <c r="L356" s="56">
        <f t="shared" si="79"/>
        <v>0.5</v>
      </c>
      <c r="M356" s="56">
        <f t="shared" si="80"/>
        <v>0.24999999999999939</v>
      </c>
      <c r="N356" s="45">
        <f t="shared" si="84"/>
        <v>0</v>
      </c>
      <c r="O356" s="260" t="str">
        <f t="shared" si="85"/>
        <v>0.000</v>
      </c>
      <c r="P356" s="45">
        <f t="shared" si="86"/>
        <v>2.3684210526315835E-2</v>
      </c>
    </row>
    <row r="357" spans="2:16" x14ac:dyDescent="0.45">
      <c r="B357">
        <v>350</v>
      </c>
      <c r="C357" s="45">
        <f t="shared" si="81"/>
        <v>0.49999999999999939</v>
      </c>
      <c r="D357" s="261">
        <f t="shared" si="82"/>
        <v>0.05</v>
      </c>
      <c r="E357" s="45">
        <f t="shared" si="75"/>
        <v>-2.6315789473684167E-2</v>
      </c>
      <c r="F357" s="57">
        <f t="shared" si="87"/>
        <v>1</v>
      </c>
      <c r="G357" s="58">
        <f t="shared" si="87"/>
        <v>1</v>
      </c>
      <c r="H357" s="55">
        <f t="shared" si="87"/>
        <v>0.8</v>
      </c>
      <c r="I357" s="45">
        <f t="shared" si="76"/>
        <v>0.95000000000000018</v>
      </c>
      <c r="J357" s="45">
        <f t="shared" si="77"/>
        <v>0.75000000000000067</v>
      </c>
      <c r="K357" s="56">
        <f t="shared" si="78"/>
        <v>0.25000000000000067</v>
      </c>
      <c r="L357" s="56">
        <f t="shared" si="79"/>
        <v>0.5</v>
      </c>
      <c r="M357" s="56">
        <f t="shared" si="80"/>
        <v>0.24999999999999939</v>
      </c>
      <c r="N357" s="45">
        <f t="shared" si="84"/>
        <v>0</v>
      </c>
      <c r="O357" s="260" t="str">
        <f t="shared" si="85"/>
        <v>0.000</v>
      </c>
      <c r="P357" s="45">
        <f t="shared" si="86"/>
        <v>2.3684210526315835E-2</v>
      </c>
    </row>
    <row r="358" spans="2:16" x14ac:dyDescent="0.45">
      <c r="B358">
        <v>351</v>
      </c>
      <c r="C358" s="45">
        <f t="shared" si="81"/>
        <v>0.49999999999999939</v>
      </c>
      <c r="D358" s="261">
        <f t="shared" si="82"/>
        <v>0.05</v>
      </c>
      <c r="E358" s="45">
        <f t="shared" si="75"/>
        <v>-2.6315789473684167E-2</v>
      </c>
      <c r="F358" s="57">
        <f t="shared" si="87"/>
        <v>1</v>
      </c>
      <c r="G358" s="58">
        <f t="shared" si="87"/>
        <v>1</v>
      </c>
      <c r="H358" s="55">
        <f t="shared" si="87"/>
        <v>0.8</v>
      </c>
      <c r="I358" s="45">
        <f t="shared" si="76"/>
        <v>0.95000000000000018</v>
      </c>
      <c r="J358" s="45">
        <f t="shared" si="77"/>
        <v>0.75000000000000067</v>
      </c>
      <c r="K358" s="56">
        <f t="shared" si="78"/>
        <v>0.25000000000000067</v>
      </c>
      <c r="L358" s="56">
        <f t="shared" si="79"/>
        <v>0.5</v>
      </c>
      <c r="M358" s="56">
        <f t="shared" si="80"/>
        <v>0.24999999999999939</v>
      </c>
      <c r="N358" s="45">
        <f t="shared" si="84"/>
        <v>0</v>
      </c>
      <c r="O358" s="260" t="str">
        <f t="shared" si="85"/>
        <v>0.000</v>
      </c>
      <c r="P358" s="45">
        <f t="shared" si="86"/>
        <v>2.3684210526315835E-2</v>
      </c>
    </row>
    <row r="359" spans="2:16" x14ac:dyDescent="0.45">
      <c r="B359">
        <v>352</v>
      </c>
      <c r="C359" s="45">
        <f t="shared" si="81"/>
        <v>0.49999999999999939</v>
      </c>
      <c r="D359" s="261">
        <f t="shared" si="82"/>
        <v>0.05</v>
      </c>
      <c r="E359" s="45">
        <f t="shared" si="75"/>
        <v>-2.6315789473684167E-2</v>
      </c>
      <c r="F359" s="57">
        <f t="shared" si="87"/>
        <v>1</v>
      </c>
      <c r="G359" s="58">
        <f t="shared" si="87"/>
        <v>1</v>
      </c>
      <c r="H359" s="55">
        <f t="shared" si="87"/>
        <v>0.8</v>
      </c>
      <c r="I359" s="45">
        <f t="shared" si="76"/>
        <v>0.95000000000000018</v>
      </c>
      <c r="J359" s="45">
        <f t="shared" si="77"/>
        <v>0.75000000000000067</v>
      </c>
      <c r="K359" s="56">
        <f t="shared" si="78"/>
        <v>0.25000000000000067</v>
      </c>
      <c r="L359" s="56">
        <f t="shared" si="79"/>
        <v>0.5</v>
      </c>
      <c r="M359" s="56">
        <f t="shared" si="80"/>
        <v>0.24999999999999939</v>
      </c>
      <c r="N359" s="45">
        <f t="shared" si="84"/>
        <v>0</v>
      </c>
      <c r="O359" s="260" t="str">
        <f t="shared" si="85"/>
        <v>0.000</v>
      </c>
      <c r="P359" s="45">
        <f t="shared" si="86"/>
        <v>2.3684210526315835E-2</v>
      </c>
    </row>
    <row r="360" spans="2:16" x14ac:dyDescent="0.45">
      <c r="B360">
        <v>353</v>
      </c>
      <c r="C360" s="45">
        <f t="shared" si="81"/>
        <v>0.49999999999999939</v>
      </c>
      <c r="D360" s="261">
        <f t="shared" si="82"/>
        <v>0.05</v>
      </c>
      <c r="E360" s="45">
        <f t="shared" si="75"/>
        <v>-2.6315789473684167E-2</v>
      </c>
      <c r="F360" s="57">
        <f t="shared" si="87"/>
        <v>1</v>
      </c>
      <c r="G360" s="58">
        <f t="shared" si="87"/>
        <v>1</v>
      </c>
      <c r="H360" s="55">
        <f t="shared" si="87"/>
        <v>0.8</v>
      </c>
      <c r="I360" s="45">
        <f t="shared" si="76"/>
        <v>0.95000000000000018</v>
      </c>
      <c r="J360" s="45">
        <f t="shared" si="77"/>
        <v>0.75000000000000067</v>
      </c>
      <c r="K360" s="56">
        <f t="shared" si="78"/>
        <v>0.25000000000000067</v>
      </c>
      <c r="L360" s="56">
        <f t="shared" si="79"/>
        <v>0.5</v>
      </c>
      <c r="M360" s="56">
        <f t="shared" si="80"/>
        <v>0.24999999999999939</v>
      </c>
      <c r="N360" s="45">
        <f t="shared" si="84"/>
        <v>0</v>
      </c>
      <c r="O360" s="260" t="str">
        <f t="shared" si="85"/>
        <v>0.000</v>
      </c>
      <c r="P360" s="45">
        <f t="shared" si="86"/>
        <v>2.3684210526315835E-2</v>
      </c>
    </row>
    <row r="361" spans="2:16" x14ac:dyDescent="0.45">
      <c r="B361">
        <v>354</v>
      </c>
      <c r="C361" s="45">
        <f t="shared" si="81"/>
        <v>0.49999999999999939</v>
      </c>
      <c r="D361" s="261">
        <f t="shared" si="82"/>
        <v>0.05</v>
      </c>
      <c r="E361" s="45">
        <f t="shared" si="75"/>
        <v>-2.6315789473684167E-2</v>
      </c>
      <c r="F361" s="57">
        <f t="shared" ref="F361:H376" si="88">F360</f>
        <v>1</v>
      </c>
      <c r="G361" s="58">
        <f t="shared" si="88"/>
        <v>1</v>
      </c>
      <c r="H361" s="55">
        <f t="shared" si="88"/>
        <v>0.8</v>
      </c>
      <c r="I361" s="45">
        <f t="shared" si="76"/>
        <v>0.95000000000000018</v>
      </c>
      <c r="J361" s="45">
        <f t="shared" si="77"/>
        <v>0.75000000000000067</v>
      </c>
      <c r="K361" s="56">
        <f t="shared" si="78"/>
        <v>0.25000000000000067</v>
      </c>
      <c r="L361" s="56">
        <f t="shared" si="79"/>
        <v>0.5</v>
      </c>
      <c r="M361" s="56">
        <f t="shared" si="80"/>
        <v>0.24999999999999939</v>
      </c>
      <c r="N361" s="45">
        <f t="shared" si="84"/>
        <v>0</v>
      </c>
      <c r="O361" s="260" t="str">
        <f t="shared" si="85"/>
        <v>0.000</v>
      </c>
      <c r="P361" s="45">
        <f t="shared" si="86"/>
        <v>2.3684210526315835E-2</v>
      </c>
    </row>
    <row r="362" spans="2:16" x14ac:dyDescent="0.45">
      <c r="B362">
        <v>355</v>
      </c>
      <c r="C362" s="45">
        <f t="shared" si="81"/>
        <v>0.49999999999999939</v>
      </c>
      <c r="D362" s="261">
        <f t="shared" si="82"/>
        <v>0.05</v>
      </c>
      <c r="E362" s="45">
        <f t="shared" si="75"/>
        <v>-2.6315789473684167E-2</v>
      </c>
      <c r="F362" s="57">
        <f t="shared" si="88"/>
        <v>1</v>
      </c>
      <c r="G362" s="58">
        <f t="shared" si="88"/>
        <v>1</v>
      </c>
      <c r="H362" s="55">
        <f t="shared" si="88"/>
        <v>0.8</v>
      </c>
      <c r="I362" s="45">
        <f t="shared" si="76"/>
        <v>0.95000000000000018</v>
      </c>
      <c r="J362" s="45">
        <f t="shared" si="77"/>
        <v>0.75000000000000067</v>
      </c>
      <c r="K362" s="56">
        <f t="shared" si="78"/>
        <v>0.25000000000000067</v>
      </c>
      <c r="L362" s="56">
        <f t="shared" si="79"/>
        <v>0.5</v>
      </c>
      <c r="M362" s="56">
        <f t="shared" si="80"/>
        <v>0.24999999999999939</v>
      </c>
      <c r="N362" s="45">
        <f t="shared" si="84"/>
        <v>0</v>
      </c>
      <c r="O362" s="260" t="str">
        <f t="shared" si="85"/>
        <v>0.000</v>
      </c>
      <c r="P362" s="45">
        <f t="shared" si="86"/>
        <v>2.3684210526315835E-2</v>
      </c>
    </row>
    <row r="363" spans="2:16" x14ac:dyDescent="0.45">
      <c r="B363">
        <v>356</v>
      </c>
      <c r="C363" s="45">
        <f t="shared" si="81"/>
        <v>0.49999999999999939</v>
      </c>
      <c r="D363" s="261">
        <f t="shared" si="82"/>
        <v>0.05</v>
      </c>
      <c r="E363" s="45">
        <f t="shared" si="75"/>
        <v>-2.6315789473684167E-2</v>
      </c>
      <c r="F363" s="57">
        <f t="shared" si="88"/>
        <v>1</v>
      </c>
      <c r="G363" s="58">
        <f t="shared" si="88"/>
        <v>1</v>
      </c>
      <c r="H363" s="55">
        <f t="shared" si="88"/>
        <v>0.8</v>
      </c>
      <c r="I363" s="45">
        <f t="shared" si="76"/>
        <v>0.95000000000000018</v>
      </c>
      <c r="J363" s="45">
        <f t="shared" si="77"/>
        <v>0.75000000000000067</v>
      </c>
      <c r="K363" s="56">
        <f t="shared" si="78"/>
        <v>0.25000000000000067</v>
      </c>
      <c r="L363" s="56">
        <f t="shared" si="79"/>
        <v>0.5</v>
      </c>
      <c r="M363" s="56">
        <f t="shared" si="80"/>
        <v>0.24999999999999939</v>
      </c>
      <c r="N363" s="45">
        <f t="shared" si="84"/>
        <v>0</v>
      </c>
      <c r="O363" s="260" t="str">
        <f t="shared" si="85"/>
        <v>0.000</v>
      </c>
      <c r="P363" s="45">
        <f t="shared" si="86"/>
        <v>2.3684210526315835E-2</v>
      </c>
    </row>
    <row r="364" spans="2:16" x14ac:dyDescent="0.45">
      <c r="B364">
        <v>357</v>
      </c>
      <c r="C364" s="45">
        <f t="shared" si="81"/>
        <v>0.49999999999999939</v>
      </c>
      <c r="D364" s="261">
        <f t="shared" si="82"/>
        <v>0.05</v>
      </c>
      <c r="E364" s="45">
        <f t="shared" si="75"/>
        <v>-2.6315789473684167E-2</v>
      </c>
      <c r="F364" s="57">
        <f t="shared" si="88"/>
        <v>1</v>
      </c>
      <c r="G364" s="58">
        <f t="shared" si="88"/>
        <v>1</v>
      </c>
      <c r="H364" s="55">
        <f t="shared" si="88"/>
        <v>0.8</v>
      </c>
      <c r="I364" s="45">
        <f t="shared" si="76"/>
        <v>0.95000000000000018</v>
      </c>
      <c r="J364" s="45">
        <f t="shared" si="77"/>
        <v>0.75000000000000067</v>
      </c>
      <c r="K364" s="56">
        <f t="shared" si="78"/>
        <v>0.25000000000000067</v>
      </c>
      <c r="L364" s="56">
        <f t="shared" si="79"/>
        <v>0.5</v>
      </c>
      <c r="M364" s="56">
        <f t="shared" si="80"/>
        <v>0.24999999999999939</v>
      </c>
      <c r="N364" s="45">
        <f t="shared" si="84"/>
        <v>0</v>
      </c>
      <c r="O364" s="260" t="str">
        <f t="shared" si="85"/>
        <v>0.000</v>
      </c>
      <c r="P364" s="45">
        <f t="shared" si="86"/>
        <v>2.3684210526315835E-2</v>
      </c>
    </row>
    <row r="365" spans="2:16" x14ac:dyDescent="0.45">
      <c r="B365">
        <v>358</v>
      </c>
      <c r="C365" s="45">
        <f t="shared" si="81"/>
        <v>0.49999999999999939</v>
      </c>
      <c r="D365" s="261">
        <f t="shared" si="82"/>
        <v>0.05</v>
      </c>
      <c r="E365" s="45">
        <f t="shared" si="75"/>
        <v>-2.6315789473684167E-2</v>
      </c>
      <c r="F365" s="57">
        <f t="shared" si="88"/>
        <v>1</v>
      </c>
      <c r="G365" s="58">
        <f t="shared" si="88"/>
        <v>1</v>
      </c>
      <c r="H365" s="55">
        <f t="shared" si="88"/>
        <v>0.8</v>
      </c>
      <c r="I365" s="45">
        <f t="shared" si="76"/>
        <v>0.95000000000000018</v>
      </c>
      <c r="J365" s="45">
        <f t="shared" si="77"/>
        <v>0.75000000000000067</v>
      </c>
      <c r="K365" s="56">
        <f t="shared" si="78"/>
        <v>0.25000000000000067</v>
      </c>
      <c r="L365" s="56">
        <f t="shared" si="79"/>
        <v>0.5</v>
      </c>
      <c r="M365" s="56">
        <f t="shared" si="80"/>
        <v>0.24999999999999939</v>
      </c>
      <c r="N365" s="45">
        <f t="shared" si="84"/>
        <v>0</v>
      </c>
      <c r="O365" s="260" t="str">
        <f t="shared" si="85"/>
        <v>0.000</v>
      </c>
      <c r="P365" s="45">
        <f t="shared" si="86"/>
        <v>2.3684210526315835E-2</v>
      </c>
    </row>
    <row r="366" spans="2:16" x14ac:dyDescent="0.45">
      <c r="B366">
        <v>359</v>
      </c>
      <c r="C366" s="45">
        <f t="shared" si="81"/>
        <v>0.49999999999999939</v>
      </c>
      <c r="D366" s="261">
        <f t="shared" si="82"/>
        <v>0.05</v>
      </c>
      <c r="E366" s="45">
        <f t="shared" si="75"/>
        <v>-2.6315789473684167E-2</v>
      </c>
      <c r="F366" s="57">
        <f t="shared" si="88"/>
        <v>1</v>
      </c>
      <c r="G366" s="58">
        <f t="shared" si="88"/>
        <v>1</v>
      </c>
      <c r="H366" s="55">
        <f t="shared" si="88"/>
        <v>0.8</v>
      </c>
      <c r="I366" s="45">
        <f t="shared" si="76"/>
        <v>0.95000000000000018</v>
      </c>
      <c r="J366" s="45">
        <f t="shared" si="77"/>
        <v>0.75000000000000067</v>
      </c>
      <c r="K366" s="56">
        <f t="shared" si="78"/>
        <v>0.25000000000000067</v>
      </c>
      <c r="L366" s="56">
        <f t="shared" si="79"/>
        <v>0.5</v>
      </c>
      <c r="M366" s="56">
        <f t="shared" si="80"/>
        <v>0.24999999999999939</v>
      </c>
      <c r="N366" s="45">
        <f t="shared" si="84"/>
        <v>0</v>
      </c>
      <c r="O366" s="260" t="str">
        <f t="shared" si="85"/>
        <v>0.000</v>
      </c>
      <c r="P366" s="45">
        <f t="shared" si="86"/>
        <v>2.3684210526315835E-2</v>
      </c>
    </row>
    <row r="367" spans="2:16" x14ac:dyDescent="0.45">
      <c r="B367">
        <v>360</v>
      </c>
      <c r="C367" s="45">
        <f t="shared" si="81"/>
        <v>0.49999999999999939</v>
      </c>
      <c r="D367" s="261">
        <f t="shared" si="82"/>
        <v>0.05</v>
      </c>
      <c r="E367" s="45">
        <f t="shared" si="75"/>
        <v>-2.6315789473684167E-2</v>
      </c>
      <c r="F367" s="57">
        <f t="shared" si="88"/>
        <v>1</v>
      </c>
      <c r="G367" s="58">
        <f t="shared" si="88"/>
        <v>1</v>
      </c>
      <c r="H367" s="55">
        <f t="shared" si="88"/>
        <v>0.8</v>
      </c>
      <c r="I367" s="45">
        <f t="shared" si="76"/>
        <v>0.95000000000000018</v>
      </c>
      <c r="J367" s="45">
        <f t="shared" si="77"/>
        <v>0.75000000000000067</v>
      </c>
      <c r="K367" s="56">
        <f t="shared" si="78"/>
        <v>0.25000000000000067</v>
      </c>
      <c r="L367" s="56">
        <f t="shared" si="79"/>
        <v>0.5</v>
      </c>
      <c r="M367" s="56">
        <f t="shared" si="80"/>
        <v>0.24999999999999939</v>
      </c>
      <c r="N367" s="45">
        <f t="shared" si="84"/>
        <v>0</v>
      </c>
      <c r="O367" s="260" t="str">
        <f t="shared" si="85"/>
        <v>0.000</v>
      </c>
      <c r="P367" s="45">
        <f t="shared" si="86"/>
        <v>2.3684210526315835E-2</v>
      </c>
    </row>
    <row r="368" spans="2:16" x14ac:dyDescent="0.45">
      <c r="B368">
        <v>361</v>
      </c>
      <c r="C368" s="45">
        <f t="shared" si="81"/>
        <v>0.49999999999999939</v>
      </c>
      <c r="D368" s="261">
        <f t="shared" si="82"/>
        <v>0.05</v>
      </c>
      <c r="E368" s="45">
        <f t="shared" si="75"/>
        <v>-2.6315789473684167E-2</v>
      </c>
      <c r="F368" s="57">
        <f t="shared" si="88"/>
        <v>1</v>
      </c>
      <c r="G368" s="58">
        <f t="shared" si="88"/>
        <v>1</v>
      </c>
      <c r="H368" s="55">
        <f t="shared" si="88"/>
        <v>0.8</v>
      </c>
      <c r="I368" s="45">
        <f t="shared" si="76"/>
        <v>0.95000000000000018</v>
      </c>
      <c r="J368" s="45">
        <f t="shared" si="77"/>
        <v>0.75000000000000067</v>
      </c>
      <c r="K368" s="56">
        <f t="shared" si="78"/>
        <v>0.25000000000000067</v>
      </c>
      <c r="L368" s="56">
        <f t="shared" si="79"/>
        <v>0.5</v>
      </c>
      <c r="M368" s="56">
        <f t="shared" si="80"/>
        <v>0.24999999999999939</v>
      </c>
      <c r="N368" s="45">
        <f t="shared" si="84"/>
        <v>0</v>
      </c>
      <c r="O368" s="260" t="str">
        <f t="shared" si="85"/>
        <v>0.000</v>
      </c>
      <c r="P368" s="45">
        <f t="shared" si="86"/>
        <v>2.3684210526315835E-2</v>
      </c>
    </row>
    <row r="369" spans="2:16" x14ac:dyDescent="0.45">
      <c r="B369">
        <v>362</v>
      </c>
      <c r="C369" s="45">
        <f t="shared" si="81"/>
        <v>0.49999999999999939</v>
      </c>
      <c r="D369" s="261">
        <f t="shared" si="82"/>
        <v>0.05</v>
      </c>
      <c r="E369" s="45">
        <f t="shared" si="75"/>
        <v>-2.6315789473684167E-2</v>
      </c>
      <c r="F369" s="57">
        <f t="shared" si="88"/>
        <v>1</v>
      </c>
      <c r="G369" s="58">
        <f t="shared" si="88"/>
        <v>1</v>
      </c>
      <c r="H369" s="55">
        <f t="shared" si="88"/>
        <v>0.8</v>
      </c>
      <c r="I369" s="45">
        <f t="shared" si="76"/>
        <v>0.95000000000000018</v>
      </c>
      <c r="J369" s="45">
        <f t="shared" si="77"/>
        <v>0.75000000000000067</v>
      </c>
      <c r="K369" s="56">
        <f t="shared" si="78"/>
        <v>0.25000000000000067</v>
      </c>
      <c r="L369" s="56">
        <f t="shared" si="79"/>
        <v>0.5</v>
      </c>
      <c r="M369" s="56">
        <f t="shared" si="80"/>
        <v>0.24999999999999939</v>
      </c>
      <c r="N369" s="45">
        <f t="shared" si="84"/>
        <v>0</v>
      </c>
      <c r="O369" s="260" t="str">
        <f t="shared" si="85"/>
        <v>0.000</v>
      </c>
      <c r="P369" s="45">
        <f t="shared" si="86"/>
        <v>2.3684210526315835E-2</v>
      </c>
    </row>
    <row r="370" spans="2:16" x14ac:dyDescent="0.45">
      <c r="B370">
        <v>363</v>
      </c>
      <c r="C370" s="45">
        <f t="shared" si="81"/>
        <v>0.49999999999999939</v>
      </c>
      <c r="D370" s="261">
        <f t="shared" si="82"/>
        <v>0.05</v>
      </c>
      <c r="E370" s="45">
        <f t="shared" si="75"/>
        <v>-2.6315789473684167E-2</v>
      </c>
      <c r="F370" s="57">
        <f t="shared" si="88"/>
        <v>1</v>
      </c>
      <c r="G370" s="58">
        <f t="shared" si="88"/>
        <v>1</v>
      </c>
      <c r="H370" s="55">
        <f t="shared" si="88"/>
        <v>0.8</v>
      </c>
      <c r="I370" s="45">
        <f t="shared" si="76"/>
        <v>0.95000000000000018</v>
      </c>
      <c r="J370" s="45">
        <f t="shared" si="77"/>
        <v>0.75000000000000067</v>
      </c>
      <c r="K370" s="56">
        <f t="shared" si="78"/>
        <v>0.25000000000000067</v>
      </c>
      <c r="L370" s="56">
        <f t="shared" si="79"/>
        <v>0.5</v>
      </c>
      <c r="M370" s="56">
        <f t="shared" si="80"/>
        <v>0.24999999999999939</v>
      </c>
      <c r="N370" s="45">
        <f t="shared" si="84"/>
        <v>0</v>
      </c>
      <c r="O370" s="260" t="str">
        <f t="shared" si="85"/>
        <v>0.000</v>
      </c>
      <c r="P370" s="45">
        <f t="shared" si="86"/>
        <v>2.3684210526315835E-2</v>
      </c>
    </row>
    <row r="371" spans="2:16" x14ac:dyDescent="0.45">
      <c r="B371">
        <v>364</v>
      </c>
      <c r="C371" s="45">
        <f t="shared" si="81"/>
        <v>0.49999999999999939</v>
      </c>
      <c r="D371" s="261">
        <f t="shared" si="82"/>
        <v>0.05</v>
      </c>
      <c r="E371" s="45">
        <f t="shared" si="75"/>
        <v>-2.6315789473684167E-2</v>
      </c>
      <c r="F371" s="57">
        <f t="shared" si="88"/>
        <v>1</v>
      </c>
      <c r="G371" s="58">
        <f t="shared" si="88"/>
        <v>1</v>
      </c>
      <c r="H371" s="55">
        <f t="shared" si="88"/>
        <v>0.8</v>
      </c>
      <c r="I371" s="45">
        <f t="shared" si="76"/>
        <v>0.95000000000000018</v>
      </c>
      <c r="J371" s="45">
        <f t="shared" si="77"/>
        <v>0.75000000000000067</v>
      </c>
      <c r="K371" s="56">
        <f t="shared" si="78"/>
        <v>0.25000000000000067</v>
      </c>
      <c r="L371" s="56">
        <f t="shared" si="79"/>
        <v>0.5</v>
      </c>
      <c r="M371" s="56">
        <f t="shared" si="80"/>
        <v>0.24999999999999939</v>
      </c>
      <c r="N371" s="45">
        <f t="shared" si="84"/>
        <v>0</v>
      </c>
      <c r="O371" s="260" t="str">
        <f t="shared" si="85"/>
        <v>0.000</v>
      </c>
      <c r="P371" s="45">
        <f t="shared" si="86"/>
        <v>2.3684210526315835E-2</v>
      </c>
    </row>
    <row r="372" spans="2:16" x14ac:dyDescent="0.45">
      <c r="B372">
        <v>365</v>
      </c>
      <c r="C372" s="45">
        <f t="shared" si="81"/>
        <v>0.49999999999999939</v>
      </c>
      <c r="D372" s="261">
        <f t="shared" si="82"/>
        <v>0.05</v>
      </c>
      <c r="E372" s="45">
        <f t="shared" si="75"/>
        <v>-2.6315789473684167E-2</v>
      </c>
      <c r="F372" s="57">
        <f t="shared" si="88"/>
        <v>1</v>
      </c>
      <c r="G372" s="58">
        <f t="shared" si="88"/>
        <v>1</v>
      </c>
      <c r="H372" s="55">
        <f t="shared" si="88"/>
        <v>0.8</v>
      </c>
      <c r="I372" s="45">
        <f t="shared" si="76"/>
        <v>0.95000000000000018</v>
      </c>
      <c r="J372" s="45">
        <f t="shared" si="77"/>
        <v>0.75000000000000067</v>
      </c>
      <c r="K372" s="56">
        <f t="shared" si="78"/>
        <v>0.25000000000000067</v>
      </c>
      <c r="L372" s="56">
        <f t="shared" si="79"/>
        <v>0.5</v>
      </c>
      <c r="M372" s="56">
        <f t="shared" si="80"/>
        <v>0.24999999999999939</v>
      </c>
      <c r="N372" s="45">
        <f t="shared" si="84"/>
        <v>0</v>
      </c>
      <c r="O372" s="260" t="str">
        <f t="shared" si="85"/>
        <v>0.000</v>
      </c>
      <c r="P372" s="45">
        <f t="shared" si="86"/>
        <v>2.3684210526315835E-2</v>
      </c>
    </row>
    <row r="373" spans="2:16" x14ac:dyDescent="0.45">
      <c r="B373">
        <v>366</v>
      </c>
      <c r="C373" s="45">
        <f t="shared" si="81"/>
        <v>0.49999999999999939</v>
      </c>
      <c r="D373" s="261">
        <f t="shared" si="82"/>
        <v>0.05</v>
      </c>
      <c r="E373" s="45">
        <f t="shared" si="75"/>
        <v>-2.6315789473684167E-2</v>
      </c>
      <c r="F373" s="57">
        <f t="shared" si="88"/>
        <v>1</v>
      </c>
      <c r="G373" s="58">
        <f t="shared" si="88"/>
        <v>1</v>
      </c>
      <c r="H373" s="55">
        <f t="shared" si="88"/>
        <v>0.8</v>
      </c>
      <c r="I373" s="45">
        <f t="shared" si="76"/>
        <v>0.95000000000000018</v>
      </c>
      <c r="J373" s="45">
        <f t="shared" si="77"/>
        <v>0.75000000000000067</v>
      </c>
      <c r="K373" s="56">
        <f t="shared" si="78"/>
        <v>0.25000000000000067</v>
      </c>
      <c r="L373" s="56">
        <f t="shared" si="79"/>
        <v>0.5</v>
      </c>
      <c r="M373" s="56">
        <f t="shared" si="80"/>
        <v>0.24999999999999939</v>
      </c>
      <c r="N373" s="45">
        <f t="shared" si="84"/>
        <v>0</v>
      </c>
      <c r="O373" s="260" t="str">
        <f t="shared" si="85"/>
        <v>0.000</v>
      </c>
      <c r="P373" s="45">
        <f t="shared" si="86"/>
        <v>2.3684210526315835E-2</v>
      </c>
    </row>
    <row r="374" spans="2:16" x14ac:dyDescent="0.45">
      <c r="B374">
        <v>367</v>
      </c>
      <c r="C374" s="45">
        <f t="shared" si="81"/>
        <v>0.49999999999999939</v>
      </c>
      <c r="D374" s="261">
        <f t="shared" si="82"/>
        <v>0.05</v>
      </c>
      <c r="E374" s="45">
        <f t="shared" si="75"/>
        <v>-2.6315789473684167E-2</v>
      </c>
      <c r="F374" s="57">
        <f t="shared" si="88"/>
        <v>1</v>
      </c>
      <c r="G374" s="58">
        <f t="shared" si="88"/>
        <v>1</v>
      </c>
      <c r="H374" s="55">
        <f t="shared" si="88"/>
        <v>0.8</v>
      </c>
      <c r="I374" s="45">
        <f t="shared" si="76"/>
        <v>0.95000000000000018</v>
      </c>
      <c r="J374" s="45">
        <f t="shared" si="77"/>
        <v>0.75000000000000067</v>
      </c>
      <c r="K374" s="56">
        <f t="shared" si="78"/>
        <v>0.25000000000000067</v>
      </c>
      <c r="L374" s="56">
        <f t="shared" si="79"/>
        <v>0.5</v>
      </c>
      <c r="M374" s="56">
        <f t="shared" si="80"/>
        <v>0.24999999999999939</v>
      </c>
      <c r="N374" s="45">
        <f t="shared" si="84"/>
        <v>0</v>
      </c>
      <c r="O374" s="260" t="str">
        <f t="shared" si="85"/>
        <v>0.000</v>
      </c>
      <c r="P374" s="45">
        <f t="shared" si="86"/>
        <v>2.3684210526315835E-2</v>
      </c>
    </row>
    <row r="375" spans="2:16" x14ac:dyDescent="0.45">
      <c r="B375">
        <v>368</v>
      </c>
      <c r="C375" s="45">
        <f t="shared" si="81"/>
        <v>0.49999999999999939</v>
      </c>
      <c r="D375" s="261">
        <f t="shared" si="82"/>
        <v>0.05</v>
      </c>
      <c r="E375" s="45">
        <f t="shared" si="75"/>
        <v>-2.6315789473684167E-2</v>
      </c>
      <c r="F375" s="57">
        <f t="shared" si="88"/>
        <v>1</v>
      </c>
      <c r="G375" s="58">
        <f t="shared" si="88"/>
        <v>1</v>
      </c>
      <c r="H375" s="55">
        <f t="shared" si="88"/>
        <v>0.8</v>
      </c>
      <c r="I375" s="45">
        <f t="shared" si="76"/>
        <v>0.95000000000000018</v>
      </c>
      <c r="J375" s="45">
        <f t="shared" si="77"/>
        <v>0.75000000000000067</v>
      </c>
      <c r="K375" s="56">
        <f t="shared" si="78"/>
        <v>0.25000000000000067</v>
      </c>
      <c r="L375" s="56">
        <f t="shared" si="79"/>
        <v>0.5</v>
      </c>
      <c r="M375" s="56">
        <f t="shared" si="80"/>
        <v>0.24999999999999939</v>
      </c>
      <c r="N375" s="45">
        <f t="shared" si="84"/>
        <v>0</v>
      </c>
      <c r="O375" s="260" t="str">
        <f t="shared" si="85"/>
        <v>0.000</v>
      </c>
      <c r="P375" s="45">
        <f t="shared" si="86"/>
        <v>2.3684210526315835E-2</v>
      </c>
    </row>
    <row r="376" spans="2:16" x14ac:dyDescent="0.45">
      <c r="B376">
        <v>369</v>
      </c>
      <c r="C376" s="45">
        <f t="shared" si="81"/>
        <v>0.49999999999999939</v>
      </c>
      <c r="D376" s="261">
        <f t="shared" si="82"/>
        <v>0.05</v>
      </c>
      <c r="E376" s="45">
        <f t="shared" si="75"/>
        <v>-2.6315789473684167E-2</v>
      </c>
      <c r="F376" s="57">
        <f t="shared" si="88"/>
        <v>1</v>
      </c>
      <c r="G376" s="58">
        <f t="shared" si="88"/>
        <v>1</v>
      </c>
      <c r="H376" s="55">
        <f t="shared" si="88"/>
        <v>0.8</v>
      </c>
      <c r="I376" s="45">
        <f t="shared" si="76"/>
        <v>0.95000000000000018</v>
      </c>
      <c r="J376" s="45">
        <f t="shared" si="77"/>
        <v>0.75000000000000067</v>
      </c>
      <c r="K376" s="56">
        <f t="shared" si="78"/>
        <v>0.25000000000000067</v>
      </c>
      <c r="L376" s="56">
        <f t="shared" si="79"/>
        <v>0.5</v>
      </c>
      <c r="M376" s="56">
        <f t="shared" si="80"/>
        <v>0.24999999999999939</v>
      </c>
      <c r="N376" s="45">
        <f t="shared" si="84"/>
        <v>0</v>
      </c>
      <c r="O376" s="260" t="str">
        <f t="shared" si="85"/>
        <v>0.000</v>
      </c>
      <c r="P376" s="45">
        <f t="shared" si="86"/>
        <v>2.3684210526315835E-2</v>
      </c>
    </row>
    <row r="377" spans="2:16" x14ac:dyDescent="0.45">
      <c r="B377">
        <v>370</v>
      </c>
      <c r="C377" s="45">
        <f t="shared" si="81"/>
        <v>0.49999999999999939</v>
      </c>
      <c r="D377" s="261">
        <f t="shared" si="82"/>
        <v>0.05</v>
      </c>
      <c r="E377" s="45">
        <f t="shared" si="75"/>
        <v>-2.6315789473684167E-2</v>
      </c>
      <c r="F377" s="57">
        <f t="shared" ref="F377:H392" si="89">F376</f>
        <v>1</v>
      </c>
      <c r="G377" s="58">
        <f t="shared" si="89"/>
        <v>1</v>
      </c>
      <c r="H377" s="55">
        <f t="shared" si="89"/>
        <v>0.8</v>
      </c>
      <c r="I377" s="45">
        <f t="shared" si="76"/>
        <v>0.95000000000000018</v>
      </c>
      <c r="J377" s="45">
        <f t="shared" si="77"/>
        <v>0.75000000000000067</v>
      </c>
      <c r="K377" s="56">
        <f t="shared" si="78"/>
        <v>0.25000000000000067</v>
      </c>
      <c r="L377" s="56">
        <f t="shared" si="79"/>
        <v>0.5</v>
      </c>
      <c r="M377" s="56">
        <f t="shared" si="80"/>
        <v>0.24999999999999939</v>
      </c>
      <c r="N377" s="45">
        <f t="shared" si="84"/>
        <v>0</v>
      </c>
      <c r="O377" s="260" t="str">
        <f t="shared" si="85"/>
        <v>0.000</v>
      </c>
      <c r="P377" s="45">
        <f t="shared" si="86"/>
        <v>2.3684210526315835E-2</v>
      </c>
    </row>
    <row r="378" spans="2:16" x14ac:dyDescent="0.45">
      <c r="B378">
        <v>371</v>
      </c>
      <c r="C378" s="45">
        <f t="shared" si="81"/>
        <v>0.49999999999999939</v>
      </c>
      <c r="D378" s="261">
        <f t="shared" si="82"/>
        <v>0.05</v>
      </c>
      <c r="E378" s="45">
        <f t="shared" si="75"/>
        <v>-2.6315789473684167E-2</v>
      </c>
      <c r="F378" s="57">
        <f t="shared" si="89"/>
        <v>1</v>
      </c>
      <c r="G378" s="58">
        <f t="shared" si="89"/>
        <v>1</v>
      </c>
      <c r="H378" s="55">
        <f t="shared" si="89"/>
        <v>0.8</v>
      </c>
      <c r="I378" s="45">
        <f t="shared" si="76"/>
        <v>0.95000000000000018</v>
      </c>
      <c r="J378" s="45">
        <f t="shared" si="77"/>
        <v>0.75000000000000067</v>
      </c>
      <c r="K378" s="56">
        <f t="shared" si="78"/>
        <v>0.25000000000000067</v>
      </c>
      <c r="L378" s="56">
        <f t="shared" si="79"/>
        <v>0.5</v>
      </c>
      <c r="M378" s="56">
        <f t="shared" si="80"/>
        <v>0.24999999999999939</v>
      </c>
      <c r="N378" s="45">
        <f t="shared" si="84"/>
        <v>0</v>
      </c>
      <c r="O378" s="260" t="str">
        <f t="shared" si="85"/>
        <v>0.000</v>
      </c>
      <c r="P378" s="45">
        <f t="shared" si="86"/>
        <v>2.3684210526315835E-2</v>
      </c>
    </row>
    <row r="379" spans="2:16" x14ac:dyDescent="0.45">
      <c r="B379">
        <v>372</v>
      </c>
      <c r="C379" s="45">
        <f t="shared" si="81"/>
        <v>0.49999999999999939</v>
      </c>
      <c r="D379" s="261">
        <f t="shared" si="82"/>
        <v>0.05</v>
      </c>
      <c r="E379" s="45">
        <f t="shared" si="75"/>
        <v>-2.6315789473684167E-2</v>
      </c>
      <c r="F379" s="57">
        <f t="shared" si="89"/>
        <v>1</v>
      </c>
      <c r="G379" s="58">
        <f t="shared" si="89"/>
        <v>1</v>
      </c>
      <c r="H379" s="55">
        <f t="shared" si="89"/>
        <v>0.8</v>
      </c>
      <c r="I379" s="45">
        <f t="shared" si="76"/>
        <v>0.95000000000000018</v>
      </c>
      <c r="J379" s="45">
        <f t="shared" si="77"/>
        <v>0.75000000000000067</v>
      </c>
      <c r="K379" s="56">
        <f t="shared" si="78"/>
        <v>0.25000000000000067</v>
      </c>
      <c r="L379" s="56">
        <f t="shared" si="79"/>
        <v>0.5</v>
      </c>
      <c r="M379" s="56">
        <f t="shared" si="80"/>
        <v>0.24999999999999939</v>
      </c>
      <c r="N379" s="45">
        <f t="shared" si="84"/>
        <v>0</v>
      </c>
      <c r="O379" s="260" t="str">
        <f t="shared" si="85"/>
        <v>0.000</v>
      </c>
      <c r="P379" s="45">
        <f t="shared" si="86"/>
        <v>2.3684210526315835E-2</v>
      </c>
    </row>
    <row r="380" spans="2:16" x14ac:dyDescent="0.45">
      <c r="B380">
        <v>373</v>
      </c>
      <c r="C380" s="45">
        <f t="shared" si="81"/>
        <v>0.49999999999999939</v>
      </c>
      <c r="D380" s="261">
        <f t="shared" si="82"/>
        <v>0.05</v>
      </c>
      <c r="E380" s="45">
        <f t="shared" si="75"/>
        <v>-2.6315789473684167E-2</v>
      </c>
      <c r="F380" s="57">
        <f t="shared" si="89"/>
        <v>1</v>
      </c>
      <c r="G380" s="58">
        <f t="shared" si="89"/>
        <v>1</v>
      </c>
      <c r="H380" s="55">
        <f t="shared" si="89"/>
        <v>0.8</v>
      </c>
      <c r="I380" s="45">
        <f t="shared" si="76"/>
        <v>0.95000000000000018</v>
      </c>
      <c r="J380" s="45">
        <f t="shared" si="77"/>
        <v>0.75000000000000067</v>
      </c>
      <c r="K380" s="56">
        <f t="shared" si="78"/>
        <v>0.25000000000000067</v>
      </c>
      <c r="L380" s="56">
        <f t="shared" si="79"/>
        <v>0.5</v>
      </c>
      <c r="M380" s="56">
        <f t="shared" si="80"/>
        <v>0.24999999999999939</v>
      </c>
      <c r="N380" s="45">
        <f t="shared" si="84"/>
        <v>0</v>
      </c>
      <c r="O380" s="260" t="str">
        <f t="shared" si="85"/>
        <v>0.000</v>
      </c>
      <c r="P380" s="45">
        <f t="shared" si="86"/>
        <v>2.3684210526315835E-2</v>
      </c>
    </row>
    <row r="381" spans="2:16" x14ac:dyDescent="0.45">
      <c r="B381">
        <v>374</v>
      </c>
      <c r="C381" s="45">
        <f t="shared" si="81"/>
        <v>0.49999999999999939</v>
      </c>
      <c r="D381" s="261">
        <f t="shared" si="82"/>
        <v>0.05</v>
      </c>
      <c r="E381" s="45">
        <f t="shared" si="75"/>
        <v>-2.6315789473684167E-2</v>
      </c>
      <c r="F381" s="57">
        <f t="shared" si="89"/>
        <v>1</v>
      </c>
      <c r="G381" s="58">
        <f t="shared" si="89"/>
        <v>1</v>
      </c>
      <c r="H381" s="55">
        <f t="shared" si="89"/>
        <v>0.8</v>
      </c>
      <c r="I381" s="45">
        <f t="shared" si="76"/>
        <v>0.95000000000000018</v>
      </c>
      <c r="J381" s="45">
        <f t="shared" si="77"/>
        <v>0.75000000000000067</v>
      </c>
      <c r="K381" s="56">
        <f t="shared" si="78"/>
        <v>0.25000000000000067</v>
      </c>
      <c r="L381" s="56">
        <f t="shared" si="79"/>
        <v>0.5</v>
      </c>
      <c r="M381" s="56">
        <f t="shared" si="80"/>
        <v>0.24999999999999939</v>
      </c>
      <c r="N381" s="45">
        <f t="shared" si="84"/>
        <v>0</v>
      </c>
      <c r="O381" s="260" t="str">
        <f t="shared" si="85"/>
        <v>0.000</v>
      </c>
      <c r="P381" s="45">
        <f t="shared" si="86"/>
        <v>2.3684210526315835E-2</v>
      </c>
    </row>
    <row r="382" spans="2:16" x14ac:dyDescent="0.45">
      <c r="B382">
        <v>375</v>
      </c>
      <c r="C382" s="45">
        <f t="shared" si="81"/>
        <v>0.49999999999999939</v>
      </c>
      <c r="D382" s="261">
        <f t="shared" si="82"/>
        <v>0.05</v>
      </c>
      <c r="E382" s="45">
        <f t="shared" si="75"/>
        <v>-2.6315789473684167E-2</v>
      </c>
      <c r="F382" s="57">
        <f t="shared" si="89"/>
        <v>1</v>
      </c>
      <c r="G382" s="58">
        <f t="shared" si="89"/>
        <v>1</v>
      </c>
      <c r="H382" s="55">
        <f t="shared" si="89"/>
        <v>0.8</v>
      </c>
      <c r="I382" s="45">
        <f t="shared" si="76"/>
        <v>0.95000000000000018</v>
      </c>
      <c r="J382" s="45">
        <f t="shared" si="77"/>
        <v>0.75000000000000067</v>
      </c>
      <c r="K382" s="56">
        <f t="shared" si="78"/>
        <v>0.25000000000000067</v>
      </c>
      <c r="L382" s="56">
        <f t="shared" si="79"/>
        <v>0.5</v>
      </c>
      <c r="M382" s="56">
        <f t="shared" si="80"/>
        <v>0.24999999999999939</v>
      </c>
      <c r="N382" s="45">
        <f t="shared" si="84"/>
        <v>0</v>
      </c>
      <c r="O382" s="260" t="str">
        <f t="shared" si="85"/>
        <v>0.000</v>
      </c>
      <c r="P382" s="45">
        <f t="shared" si="86"/>
        <v>2.3684210526315835E-2</v>
      </c>
    </row>
    <row r="383" spans="2:16" x14ac:dyDescent="0.45">
      <c r="B383">
        <v>376</v>
      </c>
      <c r="C383" s="45">
        <f t="shared" si="81"/>
        <v>0.49999999999999939</v>
      </c>
      <c r="D383" s="261">
        <f t="shared" si="82"/>
        <v>0.05</v>
      </c>
      <c r="E383" s="45">
        <f t="shared" si="75"/>
        <v>-2.6315789473684167E-2</v>
      </c>
      <c r="F383" s="57">
        <f t="shared" si="89"/>
        <v>1</v>
      </c>
      <c r="G383" s="58">
        <f t="shared" si="89"/>
        <v>1</v>
      </c>
      <c r="H383" s="55">
        <f t="shared" si="89"/>
        <v>0.8</v>
      </c>
      <c r="I383" s="45">
        <f t="shared" si="76"/>
        <v>0.95000000000000018</v>
      </c>
      <c r="J383" s="45">
        <f t="shared" si="77"/>
        <v>0.75000000000000067</v>
      </c>
      <c r="K383" s="56">
        <f t="shared" si="78"/>
        <v>0.25000000000000067</v>
      </c>
      <c r="L383" s="56">
        <f t="shared" si="79"/>
        <v>0.5</v>
      </c>
      <c r="M383" s="56">
        <f t="shared" si="80"/>
        <v>0.24999999999999939</v>
      </c>
      <c r="N383" s="45">
        <f t="shared" si="84"/>
        <v>0</v>
      </c>
      <c r="O383" s="260" t="str">
        <f t="shared" si="85"/>
        <v>0.000</v>
      </c>
      <c r="P383" s="45">
        <f t="shared" si="86"/>
        <v>2.3684210526315835E-2</v>
      </c>
    </row>
    <row r="384" spans="2:16" x14ac:dyDescent="0.45">
      <c r="B384">
        <v>377</v>
      </c>
      <c r="C384" s="45">
        <f t="shared" si="81"/>
        <v>0.49999999999999939</v>
      </c>
      <c r="D384" s="261">
        <f t="shared" si="82"/>
        <v>0.05</v>
      </c>
      <c r="E384" s="45">
        <f t="shared" si="75"/>
        <v>-2.6315789473684167E-2</v>
      </c>
      <c r="F384" s="57">
        <f t="shared" si="89"/>
        <v>1</v>
      </c>
      <c r="G384" s="58">
        <f t="shared" si="89"/>
        <v>1</v>
      </c>
      <c r="H384" s="55">
        <f t="shared" si="89"/>
        <v>0.8</v>
      </c>
      <c r="I384" s="45">
        <f t="shared" si="76"/>
        <v>0.95000000000000018</v>
      </c>
      <c r="J384" s="45">
        <f t="shared" si="77"/>
        <v>0.75000000000000067</v>
      </c>
      <c r="K384" s="56">
        <f t="shared" si="78"/>
        <v>0.25000000000000067</v>
      </c>
      <c r="L384" s="56">
        <f t="shared" si="79"/>
        <v>0.5</v>
      </c>
      <c r="M384" s="56">
        <f t="shared" si="80"/>
        <v>0.24999999999999939</v>
      </c>
      <c r="N384" s="45">
        <f t="shared" si="84"/>
        <v>0</v>
      </c>
      <c r="O384" s="260" t="str">
        <f t="shared" si="85"/>
        <v>0.000</v>
      </c>
      <c r="P384" s="45">
        <f t="shared" si="86"/>
        <v>2.3684210526315835E-2</v>
      </c>
    </row>
    <row r="385" spans="2:16" x14ac:dyDescent="0.45">
      <c r="B385">
        <v>378</v>
      </c>
      <c r="C385" s="45">
        <f t="shared" si="81"/>
        <v>0.49999999999999939</v>
      </c>
      <c r="D385" s="261">
        <f t="shared" si="82"/>
        <v>0.05</v>
      </c>
      <c r="E385" s="45">
        <f t="shared" si="75"/>
        <v>-2.6315789473684167E-2</v>
      </c>
      <c r="F385" s="57">
        <f t="shared" si="89"/>
        <v>1</v>
      </c>
      <c r="G385" s="58">
        <f t="shared" si="89"/>
        <v>1</v>
      </c>
      <c r="H385" s="55">
        <f t="shared" si="89"/>
        <v>0.8</v>
      </c>
      <c r="I385" s="45">
        <f t="shared" si="76"/>
        <v>0.95000000000000018</v>
      </c>
      <c r="J385" s="45">
        <f t="shared" si="77"/>
        <v>0.75000000000000067</v>
      </c>
      <c r="K385" s="56">
        <f t="shared" si="78"/>
        <v>0.25000000000000067</v>
      </c>
      <c r="L385" s="56">
        <f t="shared" si="79"/>
        <v>0.5</v>
      </c>
      <c r="M385" s="56">
        <f t="shared" si="80"/>
        <v>0.24999999999999939</v>
      </c>
      <c r="N385" s="45">
        <f t="shared" si="84"/>
        <v>0</v>
      </c>
      <c r="O385" s="260" t="str">
        <f t="shared" si="85"/>
        <v>0.000</v>
      </c>
      <c r="P385" s="45">
        <f t="shared" si="86"/>
        <v>2.3684210526315835E-2</v>
      </c>
    </row>
    <row r="386" spans="2:16" x14ac:dyDescent="0.45">
      <c r="B386">
        <v>379</v>
      </c>
      <c r="C386" s="45">
        <f t="shared" si="81"/>
        <v>0.49999999999999939</v>
      </c>
      <c r="D386" s="261">
        <f t="shared" si="82"/>
        <v>0.05</v>
      </c>
      <c r="E386" s="45">
        <f t="shared" si="75"/>
        <v>-2.6315789473684167E-2</v>
      </c>
      <c r="F386" s="57">
        <f t="shared" si="89"/>
        <v>1</v>
      </c>
      <c r="G386" s="58">
        <f t="shared" si="89"/>
        <v>1</v>
      </c>
      <c r="H386" s="55">
        <f t="shared" si="89"/>
        <v>0.8</v>
      </c>
      <c r="I386" s="45">
        <f t="shared" si="76"/>
        <v>0.95000000000000018</v>
      </c>
      <c r="J386" s="45">
        <f t="shared" si="77"/>
        <v>0.75000000000000067</v>
      </c>
      <c r="K386" s="56">
        <f t="shared" si="78"/>
        <v>0.25000000000000067</v>
      </c>
      <c r="L386" s="56">
        <f t="shared" si="79"/>
        <v>0.5</v>
      </c>
      <c r="M386" s="56">
        <f t="shared" si="80"/>
        <v>0.24999999999999939</v>
      </c>
      <c r="N386" s="45">
        <f t="shared" si="84"/>
        <v>0</v>
      </c>
      <c r="O386" s="260" t="str">
        <f t="shared" si="85"/>
        <v>0.000</v>
      </c>
      <c r="P386" s="45">
        <f t="shared" si="86"/>
        <v>2.3684210526315835E-2</v>
      </c>
    </row>
    <row r="387" spans="2:16" x14ac:dyDescent="0.45">
      <c r="B387">
        <v>380</v>
      </c>
      <c r="C387" s="45">
        <f t="shared" si="81"/>
        <v>0.49999999999999939</v>
      </c>
      <c r="D387" s="261">
        <f t="shared" si="82"/>
        <v>0.05</v>
      </c>
      <c r="E387" s="45">
        <f t="shared" si="75"/>
        <v>-2.6315789473684167E-2</v>
      </c>
      <c r="F387" s="57">
        <f t="shared" si="89"/>
        <v>1</v>
      </c>
      <c r="G387" s="58">
        <f t="shared" si="89"/>
        <v>1</v>
      </c>
      <c r="H387" s="55">
        <f t="shared" si="89"/>
        <v>0.8</v>
      </c>
      <c r="I387" s="45">
        <f t="shared" si="76"/>
        <v>0.95000000000000018</v>
      </c>
      <c r="J387" s="45">
        <f t="shared" si="77"/>
        <v>0.75000000000000067</v>
      </c>
      <c r="K387" s="56">
        <f t="shared" si="78"/>
        <v>0.25000000000000067</v>
      </c>
      <c r="L387" s="56">
        <f t="shared" si="79"/>
        <v>0.5</v>
      </c>
      <c r="M387" s="56">
        <f t="shared" si="80"/>
        <v>0.24999999999999939</v>
      </c>
      <c r="N387" s="45">
        <f t="shared" si="84"/>
        <v>0</v>
      </c>
      <c r="O387" s="260" t="str">
        <f t="shared" si="85"/>
        <v>0.000</v>
      </c>
      <c r="P387" s="45">
        <f t="shared" si="86"/>
        <v>2.3684210526315835E-2</v>
      </c>
    </row>
    <row r="388" spans="2:16" x14ac:dyDescent="0.45">
      <c r="B388">
        <v>381</v>
      </c>
      <c r="C388" s="45">
        <f t="shared" si="81"/>
        <v>0.49999999999999939</v>
      </c>
      <c r="D388" s="261">
        <f t="shared" si="82"/>
        <v>0.05</v>
      </c>
      <c r="E388" s="45">
        <f t="shared" si="75"/>
        <v>-2.6315789473684167E-2</v>
      </c>
      <c r="F388" s="57">
        <f t="shared" si="89"/>
        <v>1</v>
      </c>
      <c r="G388" s="58">
        <f t="shared" si="89"/>
        <v>1</v>
      </c>
      <c r="H388" s="55">
        <f t="shared" si="89"/>
        <v>0.8</v>
      </c>
      <c r="I388" s="45">
        <f t="shared" si="76"/>
        <v>0.95000000000000018</v>
      </c>
      <c r="J388" s="45">
        <f t="shared" si="77"/>
        <v>0.75000000000000067</v>
      </c>
      <c r="K388" s="56">
        <f t="shared" si="78"/>
        <v>0.25000000000000067</v>
      </c>
      <c r="L388" s="56">
        <f t="shared" si="79"/>
        <v>0.5</v>
      </c>
      <c r="M388" s="56">
        <f t="shared" si="80"/>
        <v>0.24999999999999939</v>
      </c>
      <c r="N388" s="45">
        <f t="shared" si="84"/>
        <v>0</v>
      </c>
      <c r="O388" s="260" t="str">
        <f t="shared" si="85"/>
        <v>0.000</v>
      </c>
      <c r="P388" s="45">
        <f t="shared" si="86"/>
        <v>2.3684210526315835E-2</v>
      </c>
    </row>
    <row r="389" spans="2:16" x14ac:dyDescent="0.45">
      <c r="B389">
        <v>382</v>
      </c>
      <c r="C389" s="45">
        <f t="shared" si="81"/>
        <v>0.49999999999999939</v>
      </c>
      <c r="D389" s="261">
        <f t="shared" si="82"/>
        <v>0.05</v>
      </c>
      <c r="E389" s="45">
        <f t="shared" si="75"/>
        <v>-2.6315789473684167E-2</v>
      </c>
      <c r="F389" s="57">
        <f t="shared" si="89"/>
        <v>1</v>
      </c>
      <c r="G389" s="58">
        <f t="shared" si="89"/>
        <v>1</v>
      </c>
      <c r="H389" s="55">
        <f t="shared" si="89"/>
        <v>0.8</v>
      </c>
      <c r="I389" s="45">
        <f t="shared" si="76"/>
        <v>0.95000000000000018</v>
      </c>
      <c r="J389" s="45">
        <f t="shared" si="77"/>
        <v>0.75000000000000067</v>
      </c>
      <c r="K389" s="56">
        <f t="shared" si="78"/>
        <v>0.25000000000000067</v>
      </c>
      <c r="L389" s="56">
        <f t="shared" si="79"/>
        <v>0.5</v>
      </c>
      <c r="M389" s="56">
        <f t="shared" si="80"/>
        <v>0.24999999999999939</v>
      </c>
      <c r="N389" s="45">
        <f t="shared" si="84"/>
        <v>0</v>
      </c>
      <c r="O389" s="260" t="str">
        <f t="shared" si="85"/>
        <v>0.000</v>
      </c>
      <c r="P389" s="45">
        <f t="shared" si="86"/>
        <v>2.3684210526315835E-2</v>
      </c>
    </row>
    <row r="390" spans="2:16" x14ac:dyDescent="0.45">
      <c r="B390">
        <v>383</v>
      </c>
      <c r="C390" s="45">
        <f t="shared" si="81"/>
        <v>0.49999999999999939</v>
      </c>
      <c r="D390" s="261">
        <f t="shared" si="82"/>
        <v>0.05</v>
      </c>
      <c r="E390" s="45">
        <f t="shared" si="75"/>
        <v>-2.6315789473684167E-2</v>
      </c>
      <c r="F390" s="57">
        <f t="shared" si="89"/>
        <v>1</v>
      </c>
      <c r="G390" s="58">
        <f t="shared" si="89"/>
        <v>1</v>
      </c>
      <c r="H390" s="55">
        <f t="shared" si="89"/>
        <v>0.8</v>
      </c>
      <c r="I390" s="45">
        <f t="shared" si="76"/>
        <v>0.95000000000000018</v>
      </c>
      <c r="J390" s="45">
        <f t="shared" si="77"/>
        <v>0.75000000000000067</v>
      </c>
      <c r="K390" s="56">
        <f t="shared" si="78"/>
        <v>0.25000000000000067</v>
      </c>
      <c r="L390" s="56">
        <f t="shared" si="79"/>
        <v>0.5</v>
      </c>
      <c r="M390" s="56">
        <f t="shared" si="80"/>
        <v>0.24999999999999939</v>
      </c>
      <c r="N390" s="45">
        <f t="shared" si="84"/>
        <v>0</v>
      </c>
      <c r="O390" s="260" t="str">
        <f t="shared" si="85"/>
        <v>0.000</v>
      </c>
      <c r="P390" s="45">
        <f t="shared" si="86"/>
        <v>2.3684210526315835E-2</v>
      </c>
    </row>
    <row r="391" spans="2:16" x14ac:dyDescent="0.45">
      <c r="B391">
        <v>384</v>
      </c>
      <c r="C391" s="45">
        <f t="shared" si="81"/>
        <v>0.49999999999999939</v>
      </c>
      <c r="D391" s="261">
        <f t="shared" si="82"/>
        <v>0.05</v>
      </c>
      <c r="E391" s="45">
        <f t="shared" ref="E391:E407" si="90" xml:space="preserve"> (((1-C391)*C391) * ( (C391*(H391 - G391) + (1-C391)*(G391 - F391) )) / I391)</f>
        <v>-2.6315789473684167E-2</v>
      </c>
      <c r="F391" s="57">
        <f t="shared" si="89"/>
        <v>1</v>
      </c>
      <c r="G391" s="58">
        <f t="shared" si="89"/>
        <v>1</v>
      </c>
      <c r="H391" s="55">
        <f t="shared" si="89"/>
        <v>0.8</v>
      </c>
      <c r="I391" s="45">
        <f t="shared" ref="I391:I407" si="91">(((1-C391)^2)*F391) + (2*(1-C391)*(C391)*G391) + ((C391^2)*H391)</f>
        <v>0.95000000000000018</v>
      </c>
      <c r="J391" s="45">
        <f t="shared" si="77"/>
        <v>0.75000000000000067</v>
      </c>
      <c r="K391" s="56">
        <f t="shared" si="78"/>
        <v>0.25000000000000067</v>
      </c>
      <c r="L391" s="56">
        <f t="shared" si="79"/>
        <v>0.5</v>
      </c>
      <c r="M391" s="56">
        <f t="shared" si="80"/>
        <v>0.24999999999999939</v>
      </c>
      <c r="N391" s="45">
        <f t="shared" si="84"/>
        <v>0</v>
      </c>
      <c r="O391" s="260" t="str">
        <f t="shared" si="85"/>
        <v>0.000</v>
      </c>
      <c r="P391" s="45">
        <f t="shared" si="86"/>
        <v>2.3684210526315835E-2</v>
      </c>
    </row>
    <row r="392" spans="2:16" x14ac:dyDescent="0.45">
      <c r="B392">
        <v>385</v>
      </c>
      <c r="C392" s="45">
        <f t="shared" ref="C392:C407" si="92">(1-D392)*(C391+E391) + D392*$C$3</f>
        <v>0.49999999999999939</v>
      </c>
      <c r="D392" s="261">
        <f t="shared" si="82"/>
        <v>0.05</v>
      </c>
      <c r="E392" s="45">
        <f t="shared" si="90"/>
        <v>-2.6315789473684167E-2</v>
      </c>
      <c r="F392" s="57">
        <f t="shared" si="89"/>
        <v>1</v>
      </c>
      <c r="G392" s="58">
        <f t="shared" si="89"/>
        <v>1</v>
      </c>
      <c r="H392" s="55">
        <f t="shared" si="89"/>
        <v>0.8</v>
      </c>
      <c r="I392" s="45">
        <f t="shared" si="91"/>
        <v>0.95000000000000018</v>
      </c>
      <c r="J392" s="45">
        <f t="shared" ref="J392:J407" si="93">(1-C392)^2 + 2*C392*(1-C392)</f>
        <v>0.75000000000000067</v>
      </c>
      <c r="K392" s="56">
        <f t="shared" ref="K392:K407" si="94">(1-C392)^2</f>
        <v>0.25000000000000067</v>
      </c>
      <c r="L392" s="56">
        <f t="shared" ref="L392:L407" si="95">2*C392*(1-C392)</f>
        <v>0.5</v>
      </c>
      <c r="M392" s="56">
        <f t="shared" ref="M392:M407" si="96">C392^2</f>
        <v>0.24999999999999939</v>
      </c>
      <c r="N392" s="45">
        <f t="shared" si="84"/>
        <v>0</v>
      </c>
      <c r="O392" s="260" t="str">
        <f t="shared" si="85"/>
        <v>0.000</v>
      </c>
      <c r="P392" s="45">
        <f t="shared" si="86"/>
        <v>2.3684210526315835E-2</v>
      </c>
    </row>
    <row r="393" spans="2:16" x14ac:dyDescent="0.45">
      <c r="B393">
        <v>386</v>
      </c>
      <c r="C393" s="45">
        <f t="shared" si="92"/>
        <v>0.49999999999999939</v>
      </c>
      <c r="D393" s="261">
        <f t="shared" ref="D393:D407" si="97">D392</f>
        <v>0.05</v>
      </c>
      <c r="E393" s="45">
        <f t="shared" si="90"/>
        <v>-2.6315789473684167E-2</v>
      </c>
      <c r="F393" s="57">
        <f t="shared" ref="F393:H407" si="98">F392</f>
        <v>1</v>
      </c>
      <c r="G393" s="58">
        <f t="shared" si="98"/>
        <v>1</v>
      </c>
      <c r="H393" s="55">
        <f t="shared" si="98"/>
        <v>0.8</v>
      </c>
      <c r="I393" s="45">
        <f t="shared" si="91"/>
        <v>0.95000000000000018</v>
      </c>
      <c r="J393" s="45">
        <f t="shared" si="93"/>
        <v>0.75000000000000067</v>
      </c>
      <c r="K393" s="56">
        <f t="shared" si="94"/>
        <v>0.25000000000000067</v>
      </c>
      <c r="L393" s="56">
        <f t="shared" si="95"/>
        <v>0.5</v>
      </c>
      <c r="M393" s="56">
        <f t="shared" si="96"/>
        <v>0.24999999999999939</v>
      </c>
      <c r="N393" s="45">
        <f t="shared" ref="N393:N407" si="99">ABS((E392-E393)/E393)</f>
        <v>0</v>
      </c>
      <c r="O393" s="260" t="str">
        <f t="shared" ref="O393:O407" si="100">IF(N393&lt;1/10000,"0.000"," ")</f>
        <v>0.000</v>
      </c>
      <c r="P393" s="45">
        <f t="shared" ref="P393:P407" si="101">D393 + E393</f>
        <v>2.3684210526315835E-2</v>
      </c>
    </row>
    <row r="394" spans="2:16" x14ac:dyDescent="0.45">
      <c r="B394">
        <v>387</v>
      </c>
      <c r="C394" s="45">
        <f t="shared" si="92"/>
        <v>0.49999999999999939</v>
      </c>
      <c r="D394" s="261">
        <f t="shared" si="97"/>
        <v>0.05</v>
      </c>
      <c r="E394" s="45">
        <f t="shared" si="90"/>
        <v>-2.6315789473684167E-2</v>
      </c>
      <c r="F394" s="57">
        <f t="shared" si="98"/>
        <v>1</v>
      </c>
      <c r="G394" s="58">
        <f t="shared" si="98"/>
        <v>1</v>
      </c>
      <c r="H394" s="55">
        <f t="shared" si="98"/>
        <v>0.8</v>
      </c>
      <c r="I394" s="45">
        <f t="shared" si="91"/>
        <v>0.95000000000000018</v>
      </c>
      <c r="J394" s="45">
        <f t="shared" si="93"/>
        <v>0.75000000000000067</v>
      </c>
      <c r="K394" s="56">
        <f t="shared" si="94"/>
        <v>0.25000000000000067</v>
      </c>
      <c r="L394" s="56">
        <f t="shared" si="95"/>
        <v>0.5</v>
      </c>
      <c r="M394" s="56">
        <f t="shared" si="96"/>
        <v>0.24999999999999939</v>
      </c>
      <c r="N394" s="45">
        <f t="shared" si="99"/>
        <v>0</v>
      </c>
      <c r="O394" s="260" t="str">
        <f t="shared" si="100"/>
        <v>0.000</v>
      </c>
      <c r="P394" s="45">
        <f t="shared" si="101"/>
        <v>2.3684210526315835E-2</v>
      </c>
    </row>
    <row r="395" spans="2:16" x14ac:dyDescent="0.45">
      <c r="B395">
        <v>388</v>
      </c>
      <c r="C395" s="45">
        <f t="shared" si="92"/>
        <v>0.49999999999999939</v>
      </c>
      <c r="D395" s="261">
        <f t="shared" si="97"/>
        <v>0.05</v>
      </c>
      <c r="E395" s="45">
        <f t="shared" si="90"/>
        <v>-2.6315789473684167E-2</v>
      </c>
      <c r="F395" s="57">
        <f t="shared" si="98"/>
        <v>1</v>
      </c>
      <c r="G395" s="58">
        <f t="shared" si="98"/>
        <v>1</v>
      </c>
      <c r="H395" s="55">
        <f t="shared" si="98"/>
        <v>0.8</v>
      </c>
      <c r="I395" s="45">
        <f t="shared" si="91"/>
        <v>0.95000000000000018</v>
      </c>
      <c r="J395" s="45">
        <f t="shared" si="93"/>
        <v>0.75000000000000067</v>
      </c>
      <c r="K395" s="56">
        <f t="shared" si="94"/>
        <v>0.25000000000000067</v>
      </c>
      <c r="L395" s="56">
        <f t="shared" si="95"/>
        <v>0.5</v>
      </c>
      <c r="M395" s="56">
        <f t="shared" si="96"/>
        <v>0.24999999999999939</v>
      </c>
      <c r="N395" s="45">
        <f t="shared" si="99"/>
        <v>0</v>
      </c>
      <c r="O395" s="260" t="str">
        <f t="shared" si="100"/>
        <v>0.000</v>
      </c>
      <c r="P395" s="45">
        <f t="shared" si="101"/>
        <v>2.3684210526315835E-2</v>
      </c>
    </row>
    <row r="396" spans="2:16" x14ac:dyDescent="0.45">
      <c r="B396">
        <v>389</v>
      </c>
      <c r="C396" s="45">
        <f t="shared" si="92"/>
        <v>0.49999999999999939</v>
      </c>
      <c r="D396" s="261">
        <f t="shared" si="97"/>
        <v>0.05</v>
      </c>
      <c r="E396" s="45">
        <f t="shared" si="90"/>
        <v>-2.6315789473684167E-2</v>
      </c>
      <c r="F396" s="57">
        <f t="shared" si="98"/>
        <v>1</v>
      </c>
      <c r="G396" s="58">
        <f t="shared" si="98"/>
        <v>1</v>
      </c>
      <c r="H396" s="55">
        <f t="shared" si="98"/>
        <v>0.8</v>
      </c>
      <c r="I396" s="45">
        <f t="shared" si="91"/>
        <v>0.95000000000000018</v>
      </c>
      <c r="J396" s="45">
        <f t="shared" si="93"/>
        <v>0.75000000000000067</v>
      </c>
      <c r="K396" s="56">
        <f t="shared" si="94"/>
        <v>0.25000000000000067</v>
      </c>
      <c r="L396" s="56">
        <f t="shared" si="95"/>
        <v>0.5</v>
      </c>
      <c r="M396" s="56">
        <f t="shared" si="96"/>
        <v>0.24999999999999939</v>
      </c>
      <c r="N396" s="45">
        <f t="shared" si="99"/>
        <v>0</v>
      </c>
      <c r="O396" s="260" t="str">
        <f t="shared" si="100"/>
        <v>0.000</v>
      </c>
      <c r="P396" s="45">
        <f t="shared" si="101"/>
        <v>2.3684210526315835E-2</v>
      </c>
    </row>
    <row r="397" spans="2:16" x14ac:dyDescent="0.45">
      <c r="B397">
        <v>390</v>
      </c>
      <c r="C397" s="45">
        <f t="shared" si="92"/>
        <v>0.49999999999999939</v>
      </c>
      <c r="D397" s="261">
        <f t="shared" si="97"/>
        <v>0.05</v>
      </c>
      <c r="E397" s="45">
        <f t="shared" si="90"/>
        <v>-2.6315789473684167E-2</v>
      </c>
      <c r="F397" s="57">
        <f t="shared" si="98"/>
        <v>1</v>
      </c>
      <c r="G397" s="58">
        <f t="shared" si="98"/>
        <v>1</v>
      </c>
      <c r="H397" s="55">
        <f t="shared" si="98"/>
        <v>0.8</v>
      </c>
      <c r="I397" s="45">
        <f t="shared" si="91"/>
        <v>0.95000000000000018</v>
      </c>
      <c r="J397" s="45">
        <f t="shared" si="93"/>
        <v>0.75000000000000067</v>
      </c>
      <c r="K397" s="56">
        <f t="shared" si="94"/>
        <v>0.25000000000000067</v>
      </c>
      <c r="L397" s="56">
        <f t="shared" si="95"/>
        <v>0.5</v>
      </c>
      <c r="M397" s="56">
        <f t="shared" si="96"/>
        <v>0.24999999999999939</v>
      </c>
      <c r="N397" s="45">
        <f t="shared" si="99"/>
        <v>0</v>
      </c>
      <c r="O397" s="260" t="str">
        <f t="shared" si="100"/>
        <v>0.000</v>
      </c>
      <c r="P397" s="45">
        <f t="shared" si="101"/>
        <v>2.3684210526315835E-2</v>
      </c>
    </row>
    <row r="398" spans="2:16" x14ac:dyDescent="0.45">
      <c r="B398">
        <v>391</v>
      </c>
      <c r="C398" s="45">
        <f t="shared" si="92"/>
        <v>0.49999999999999939</v>
      </c>
      <c r="D398" s="261">
        <f t="shared" si="97"/>
        <v>0.05</v>
      </c>
      <c r="E398" s="45">
        <f t="shared" si="90"/>
        <v>-2.6315789473684167E-2</v>
      </c>
      <c r="F398" s="57">
        <f t="shared" si="98"/>
        <v>1</v>
      </c>
      <c r="G398" s="58">
        <f t="shared" si="98"/>
        <v>1</v>
      </c>
      <c r="H398" s="55">
        <f t="shared" si="98"/>
        <v>0.8</v>
      </c>
      <c r="I398" s="45">
        <f t="shared" si="91"/>
        <v>0.95000000000000018</v>
      </c>
      <c r="J398" s="45">
        <f t="shared" si="93"/>
        <v>0.75000000000000067</v>
      </c>
      <c r="K398" s="56">
        <f t="shared" si="94"/>
        <v>0.25000000000000067</v>
      </c>
      <c r="L398" s="56">
        <f t="shared" si="95"/>
        <v>0.5</v>
      </c>
      <c r="M398" s="56">
        <f t="shared" si="96"/>
        <v>0.24999999999999939</v>
      </c>
      <c r="N398" s="45">
        <f t="shared" si="99"/>
        <v>0</v>
      </c>
      <c r="O398" s="260" t="str">
        <f t="shared" si="100"/>
        <v>0.000</v>
      </c>
      <c r="P398" s="45">
        <f t="shared" si="101"/>
        <v>2.3684210526315835E-2</v>
      </c>
    </row>
    <row r="399" spans="2:16" x14ac:dyDescent="0.45">
      <c r="B399">
        <v>392</v>
      </c>
      <c r="C399" s="45">
        <f t="shared" si="92"/>
        <v>0.49999999999999939</v>
      </c>
      <c r="D399" s="261">
        <f t="shared" si="97"/>
        <v>0.05</v>
      </c>
      <c r="E399" s="45">
        <f t="shared" si="90"/>
        <v>-2.6315789473684167E-2</v>
      </c>
      <c r="F399" s="57">
        <f t="shared" si="98"/>
        <v>1</v>
      </c>
      <c r="G399" s="58">
        <f t="shared" si="98"/>
        <v>1</v>
      </c>
      <c r="H399" s="55">
        <f t="shared" si="98"/>
        <v>0.8</v>
      </c>
      <c r="I399" s="45">
        <f t="shared" si="91"/>
        <v>0.95000000000000018</v>
      </c>
      <c r="J399" s="45">
        <f t="shared" si="93"/>
        <v>0.75000000000000067</v>
      </c>
      <c r="K399" s="56">
        <f t="shared" si="94"/>
        <v>0.25000000000000067</v>
      </c>
      <c r="L399" s="56">
        <f t="shared" si="95"/>
        <v>0.5</v>
      </c>
      <c r="M399" s="56">
        <f t="shared" si="96"/>
        <v>0.24999999999999939</v>
      </c>
      <c r="N399" s="45">
        <f t="shared" si="99"/>
        <v>0</v>
      </c>
      <c r="O399" s="260" t="str">
        <f t="shared" si="100"/>
        <v>0.000</v>
      </c>
      <c r="P399" s="45">
        <f t="shared" si="101"/>
        <v>2.3684210526315835E-2</v>
      </c>
    </row>
    <row r="400" spans="2:16" x14ac:dyDescent="0.45">
      <c r="B400">
        <v>393</v>
      </c>
      <c r="C400" s="45">
        <f t="shared" si="92"/>
        <v>0.49999999999999939</v>
      </c>
      <c r="D400" s="261">
        <f t="shared" si="97"/>
        <v>0.05</v>
      </c>
      <c r="E400" s="45">
        <f t="shared" si="90"/>
        <v>-2.6315789473684167E-2</v>
      </c>
      <c r="F400" s="57">
        <f t="shared" si="98"/>
        <v>1</v>
      </c>
      <c r="G400" s="58">
        <f t="shared" si="98"/>
        <v>1</v>
      </c>
      <c r="H400" s="55">
        <f t="shared" si="98"/>
        <v>0.8</v>
      </c>
      <c r="I400" s="45">
        <f t="shared" si="91"/>
        <v>0.95000000000000018</v>
      </c>
      <c r="J400" s="45">
        <f t="shared" si="93"/>
        <v>0.75000000000000067</v>
      </c>
      <c r="K400" s="56">
        <f t="shared" si="94"/>
        <v>0.25000000000000067</v>
      </c>
      <c r="L400" s="56">
        <f t="shared" si="95"/>
        <v>0.5</v>
      </c>
      <c r="M400" s="56">
        <f t="shared" si="96"/>
        <v>0.24999999999999939</v>
      </c>
      <c r="N400" s="45">
        <f t="shared" si="99"/>
        <v>0</v>
      </c>
      <c r="O400" s="260" t="str">
        <f t="shared" si="100"/>
        <v>0.000</v>
      </c>
      <c r="P400" s="45">
        <f t="shared" si="101"/>
        <v>2.3684210526315835E-2</v>
      </c>
    </row>
    <row r="401" spans="2:16" x14ac:dyDescent="0.45">
      <c r="B401">
        <v>394</v>
      </c>
      <c r="C401" s="45">
        <f t="shared" si="92"/>
        <v>0.49999999999999939</v>
      </c>
      <c r="D401" s="261">
        <f t="shared" si="97"/>
        <v>0.05</v>
      </c>
      <c r="E401" s="45">
        <f t="shared" si="90"/>
        <v>-2.6315789473684167E-2</v>
      </c>
      <c r="F401" s="57">
        <f t="shared" si="98"/>
        <v>1</v>
      </c>
      <c r="G401" s="58">
        <f t="shared" si="98"/>
        <v>1</v>
      </c>
      <c r="H401" s="55">
        <f t="shared" si="98"/>
        <v>0.8</v>
      </c>
      <c r="I401" s="45">
        <f t="shared" si="91"/>
        <v>0.95000000000000018</v>
      </c>
      <c r="J401" s="45">
        <f t="shared" si="93"/>
        <v>0.75000000000000067</v>
      </c>
      <c r="K401" s="56">
        <f t="shared" si="94"/>
        <v>0.25000000000000067</v>
      </c>
      <c r="L401" s="56">
        <f t="shared" si="95"/>
        <v>0.5</v>
      </c>
      <c r="M401" s="56">
        <f t="shared" si="96"/>
        <v>0.24999999999999939</v>
      </c>
      <c r="N401" s="45">
        <f t="shared" si="99"/>
        <v>0</v>
      </c>
      <c r="O401" s="260" t="str">
        <f t="shared" si="100"/>
        <v>0.000</v>
      </c>
      <c r="P401" s="45">
        <f t="shared" si="101"/>
        <v>2.3684210526315835E-2</v>
      </c>
    </row>
    <row r="402" spans="2:16" x14ac:dyDescent="0.45">
      <c r="B402">
        <v>395</v>
      </c>
      <c r="C402" s="45">
        <f t="shared" si="92"/>
        <v>0.49999999999999939</v>
      </c>
      <c r="D402" s="261">
        <f t="shared" si="97"/>
        <v>0.05</v>
      </c>
      <c r="E402" s="45">
        <f t="shared" si="90"/>
        <v>-2.6315789473684167E-2</v>
      </c>
      <c r="F402" s="57">
        <f t="shared" si="98"/>
        <v>1</v>
      </c>
      <c r="G402" s="58">
        <f t="shared" si="98"/>
        <v>1</v>
      </c>
      <c r="H402" s="55">
        <f t="shared" si="98"/>
        <v>0.8</v>
      </c>
      <c r="I402" s="45">
        <f t="shared" si="91"/>
        <v>0.95000000000000018</v>
      </c>
      <c r="J402" s="45">
        <f t="shared" si="93"/>
        <v>0.75000000000000067</v>
      </c>
      <c r="K402" s="56">
        <f t="shared" si="94"/>
        <v>0.25000000000000067</v>
      </c>
      <c r="L402" s="56">
        <f t="shared" si="95"/>
        <v>0.5</v>
      </c>
      <c r="M402" s="56">
        <f t="shared" si="96"/>
        <v>0.24999999999999939</v>
      </c>
      <c r="N402" s="45">
        <f t="shared" si="99"/>
        <v>0</v>
      </c>
      <c r="O402" s="260" t="str">
        <f t="shared" si="100"/>
        <v>0.000</v>
      </c>
      <c r="P402" s="45">
        <f t="shared" si="101"/>
        <v>2.3684210526315835E-2</v>
      </c>
    </row>
    <row r="403" spans="2:16" x14ac:dyDescent="0.45">
      <c r="B403">
        <v>396</v>
      </c>
      <c r="C403" s="45">
        <f t="shared" si="92"/>
        <v>0.49999999999999939</v>
      </c>
      <c r="D403" s="261">
        <f t="shared" si="97"/>
        <v>0.05</v>
      </c>
      <c r="E403" s="45">
        <f t="shared" si="90"/>
        <v>-2.6315789473684167E-2</v>
      </c>
      <c r="F403" s="57">
        <f t="shared" si="98"/>
        <v>1</v>
      </c>
      <c r="G403" s="58">
        <f t="shared" si="98"/>
        <v>1</v>
      </c>
      <c r="H403" s="55">
        <f t="shared" si="98"/>
        <v>0.8</v>
      </c>
      <c r="I403" s="45">
        <f t="shared" si="91"/>
        <v>0.95000000000000018</v>
      </c>
      <c r="J403" s="45">
        <f t="shared" si="93"/>
        <v>0.75000000000000067</v>
      </c>
      <c r="K403" s="56">
        <f t="shared" si="94"/>
        <v>0.25000000000000067</v>
      </c>
      <c r="L403" s="56">
        <f t="shared" si="95"/>
        <v>0.5</v>
      </c>
      <c r="M403" s="56">
        <f t="shared" si="96"/>
        <v>0.24999999999999939</v>
      </c>
      <c r="N403" s="45">
        <f t="shared" si="99"/>
        <v>0</v>
      </c>
      <c r="O403" s="260" t="str">
        <f t="shared" si="100"/>
        <v>0.000</v>
      </c>
      <c r="P403" s="45">
        <f t="shared" si="101"/>
        <v>2.3684210526315835E-2</v>
      </c>
    </row>
    <row r="404" spans="2:16" x14ac:dyDescent="0.45">
      <c r="B404">
        <v>397</v>
      </c>
      <c r="C404" s="45">
        <f t="shared" si="92"/>
        <v>0.49999999999999939</v>
      </c>
      <c r="D404" s="261">
        <f t="shared" si="97"/>
        <v>0.05</v>
      </c>
      <c r="E404" s="45">
        <f t="shared" si="90"/>
        <v>-2.6315789473684167E-2</v>
      </c>
      <c r="F404" s="57">
        <f t="shared" si="98"/>
        <v>1</v>
      </c>
      <c r="G404" s="58">
        <f t="shared" si="98"/>
        <v>1</v>
      </c>
      <c r="H404" s="55">
        <f t="shared" si="98"/>
        <v>0.8</v>
      </c>
      <c r="I404" s="45">
        <f t="shared" si="91"/>
        <v>0.95000000000000018</v>
      </c>
      <c r="J404" s="45">
        <f t="shared" si="93"/>
        <v>0.75000000000000067</v>
      </c>
      <c r="K404" s="56">
        <f t="shared" si="94"/>
        <v>0.25000000000000067</v>
      </c>
      <c r="L404" s="56">
        <f t="shared" si="95"/>
        <v>0.5</v>
      </c>
      <c r="M404" s="56">
        <f t="shared" si="96"/>
        <v>0.24999999999999939</v>
      </c>
      <c r="N404" s="45">
        <f t="shared" si="99"/>
        <v>0</v>
      </c>
      <c r="O404" s="260" t="str">
        <f t="shared" si="100"/>
        <v>0.000</v>
      </c>
      <c r="P404" s="45">
        <f t="shared" si="101"/>
        <v>2.3684210526315835E-2</v>
      </c>
    </row>
    <row r="405" spans="2:16" x14ac:dyDescent="0.45">
      <c r="B405">
        <v>398</v>
      </c>
      <c r="C405" s="45">
        <f t="shared" si="92"/>
        <v>0.49999999999999939</v>
      </c>
      <c r="D405" s="261">
        <f t="shared" si="97"/>
        <v>0.05</v>
      </c>
      <c r="E405" s="45">
        <f t="shared" si="90"/>
        <v>-2.6315789473684167E-2</v>
      </c>
      <c r="F405" s="57">
        <f t="shared" si="98"/>
        <v>1</v>
      </c>
      <c r="G405" s="58">
        <f t="shared" si="98"/>
        <v>1</v>
      </c>
      <c r="H405" s="55">
        <f t="shared" si="98"/>
        <v>0.8</v>
      </c>
      <c r="I405" s="45">
        <f t="shared" si="91"/>
        <v>0.95000000000000018</v>
      </c>
      <c r="J405" s="45">
        <f t="shared" si="93"/>
        <v>0.75000000000000067</v>
      </c>
      <c r="K405" s="56">
        <f t="shared" si="94"/>
        <v>0.25000000000000067</v>
      </c>
      <c r="L405" s="56">
        <f t="shared" si="95"/>
        <v>0.5</v>
      </c>
      <c r="M405" s="56">
        <f t="shared" si="96"/>
        <v>0.24999999999999939</v>
      </c>
      <c r="N405" s="45">
        <f t="shared" si="99"/>
        <v>0</v>
      </c>
      <c r="O405" s="260" t="str">
        <f t="shared" si="100"/>
        <v>0.000</v>
      </c>
      <c r="P405" s="45">
        <f t="shared" si="101"/>
        <v>2.3684210526315835E-2</v>
      </c>
    </row>
    <row r="406" spans="2:16" x14ac:dyDescent="0.45">
      <c r="B406">
        <v>399</v>
      </c>
      <c r="C406" s="45">
        <f t="shared" si="92"/>
        <v>0.49999999999999939</v>
      </c>
      <c r="D406" s="261">
        <f t="shared" si="97"/>
        <v>0.05</v>
      </c>
      <c r="E406" s="45">
        <f t="shared" si="90"/>
        <v>-2.6315789473684167E-2</v>
      </c>
      <c r="F406" s="57">
        <f t="shared" si="98"/>
        <v>1</v>
      </c>
      <c r="G406" s="58">
        <f t="shared" si="98"/>
        <v>1</v>
      </c>
      <c r="H406" s="55">
        <f t="shared" si="98"/>
        <v>0.8</v>
      </c>
      <c r="I406" s="45">
        <f t="shared" si="91"/>
        <v>0.95000000000000018</v>
      </c>
      <c r="J406" s="45">
        <f t="shared" si="93"/>
        <v>0.75000000000000067</v>
      </c>
      <c r="K406" s="56">
        <f t="shared" si="94"/>
        <v>0.25000000000000067</v>
      </c>
      <c r="L406" s="56">
        <f t="shared" si="95"/>
        <v>0.5</v>
      </c>
      <c r="M406" s="56">
        <f t="shared" si="96"/>
        <v>0.24999999999999939</v>
      </c>
      <c r="N406" s="45">
        <f t="shared" si="99"/>
        <v>0</v>
      </c>
      <c r="O406" s="260" t="str">
        <f t="shared" si="100"/>
        <v>0.000</v>
      </c>
      <c r="P406" s="45">
        <f t="shared" si="101"/>
        <v>2.3684210526315835E-2</v>
      </c>
    </row>
    <row r="407" spans="2:16" x14ac:dyDescent="0.45">
      <c r="B407">
        <v>400</v>
      </c>
      <c r="C407" s="45">
        <f t="shared" si="92"/>
        <v>0.49999999999999939</v>
      </c>
      <c r="D407" s="261">
        <f t="shared" si="97"/>
        <v>0.05</v>
      </c>
      <c r="E407" s="45">
        <f t="shared" si="90"/>
        <v>-2.6315789473684167E-2</v>
      </c>
      <c r="F407" s="57">
        <f t="shared" si="98"/>
        <v>1</v>
      </c>
      <c r="G407" s="58">
        <f t="shared" si="98"/>
        <v>1</v>
      </c>
      <c r="H407" s="55">
        <f t="shared" si="98"/>
        <v>0.8</v>
      </c>
      <c r="I407" s="45">
        <f t="shared" si="91"/>
        <v>0.95000000000000018</v>
      </c>
      <c r="J407" s="45">
        <f t="shared" si="93"/>
        <v>0.75000000000000067</v>
      </c>
      <c r="K407" s="56">
        <f t="shared" si="94"/>
        <v>0.25000000000000067</v>
      </c>
      <c r="L407" s="56">
        <f t="shared" si="95"/>
        <v>0.5</v>
      </c>
      <c r="M407" s="56">
        <f t="shared" si="96"/>
        <v>0.24999999999999939</v>
      </c>
      <c r="N407" s="45">
        <f t="shared" si="99"/>
        <v>0</v>
      </c>
      <c r="O407" s="260" t="str">
        <f t="shared" si="100"/>
        <v>0.000</v>
      </c>
      <c r="P407" s="45">
        <f t="shared" si="101"/>
        <v>2.3684210526315835E-2</v>
      </c>
    </row>
  </sheetData>
  <mergeCells count="2">
    <mergeCell ref="B1:M1"/>
    <mergeCell ref="C2:R2"/>
  </mergeCells>
  <pageMargins left="0.70866141732283472" right="0.70866141732283472" top="0.74803149606299213" bottom="0.74803149606299213" header="0.31496062992125984" footer="0.31496062992125984"/>
  <pageSetup scale="37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B867-C64E-4D16-9C9E-5110E835E439}">
  <sheetPr>
    <tabColor rgb="FFFFC000"/>
  </sheetPr>
  <dimension ref="A1:AC814"/>
  <sheetViews>
    <sheetView workbookViewId="0">
      <pane ySplit="3" topLeftCell="A4" activePane="bottomLeft" state="frozen"/>
      <selection pane="bottomLeft" activeCell="C1" sqref="C1:R1"/>
    </sheetView>
  </sheetViews>
  <sheetFormatPr defaultRowHeight="14.25" x14ac:dyDescent="0.45"/>
  <cols>
    <col min="2" max="2" width="0" hidden="1" customWidth="1"/>
    <col min="5" max="5" width="0" hidden="1" customWidth="1"/>
    <col min="6" max="6" width="0" style="233" hidden="1" customWidth="1"/>
    <col min="7" max="7" width="0" hidden="1" customWidth="1"/>
    <col min="10" max="10" width="0" hidden="1" customWidth="1"/>
    <col min="11" max="11" width="0" style="233" hidden="1" customWidth="1"/>
    <col min="12" max="12" width="0" hidden="1" customWidth="1"/>
    <col min="15" max="15" width="0" hidden="1" customWidth="1"/>
    <col min="16" max="16" width="0" style="233" hidden="1" customWidth="1"/>
    <col min="17" max="17" width="9.06640625" customWidth="1"/>
    <col min="20" max="20" width="9.06640625" customWidth="1"/>
    <col min="21" max="21" width="9.06640625" style="233"/>
    <col min="22" max="22" width="0" hidden="1" customWidth="1"/>
    <col min="25" max="25" width="0" hidden="1" customWidth="1"/>
    <col min="26" max="26" width="0" style="233" hidden="1" customWidth="1"/>
  </cols>
  <sheetData>
    <row r="1" spans="1:26" ht="18" x14ac:dyDescent="0.55000000000000004">
      <c r="B1" s="275"/>
      <c r="C1" s="279" t="s">
        <v>152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U1"/>
      <c r="Z1"/>
    </row>
    <row r="2" spans="1:26" ht="18" x14ac:dyDescent="0.55000000000000004">
      <c r="B2" s="249"/>
      <c r="C2" s="275" t="s">
        <v>147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4"/>
      <c r="U2"/>
      <c r="Z2"/>
    </row>
    <row r="3" spans="1:26" x14ac:dyDescent="0.45">
      <c r="B3" s="230" t="s">
        <v>124</v>
      </c>
      <c r="C3" s="280" t="s">
        <v>148</v>
      </c>
      <c r="D3" s="280"/>
      <c r="E3" s="230"/>
      <c r="F3" s="231"/>
      <c r="G3" s="11"/>
      <c r="H3" s="11"/>
      <c r="I3" s="11"/>
      <c r="J3" s="11"/>
      <c r="K3" s="50"/>
      <c r="L3" s="11"/>
      <c r="M3" s="11"/>
      <c r="N3" s="11"/>
      <c r="O3" s="11"/>
      <c r="P3" s="50"/>
      <c r="Q3" s="280" t="s">
        <v>125</v>
      </c>
      <c r="R3" s="280"/>
      <c r="S3" s="280"/>
      <c r="T3" s="280"/>
      <c r="U3" s="280"/>
      <c r="V3" s="11"/>
      <c r="W3" s="11"/>
      <c r="X3" s="11"/>
      <c r="Y3" s="11"/>
      <c r="Z3" s="50"/>
    </row>
    <row r="4" spans="1:26" x14ac:dyDescent="0.45">
      <c r="A4" s="40"/>
      <c r="B4" s="232">
        <v>1</v>
      </c>
      <c r="C4" s="232">
        <v>0</v>
      </c>
      <c r="D4" s="232">
        <v>0.01</v>
      </c>
      <c r="E4" s="232">
        <v>0.1</v>
      </c>
      <c r="G4" s="232">
        <v>1</v>
      </c>
      <c r="H4" s="232">
        <v>0</v>
      </c>
      <c r="I4" s="232">
        <v>0.05</v>
      </c>
      <c r="J4" s="232">
        <v>0.1</v>
      </c>
      <c r="L4" s="232">
        <v>1</v>
      </c>
      <c r="M4" s="232">
        <v>0</v>
      </c>
      <c r="N4" s="232">
        <v>0.1</v>
      </c>
      <c r="O4" s="232">
        <v>0.1</v>
      </c>
      <c r="Q4" s="7">
        <v>1</v>
      </c>
      <c r="R4" s="232">
        <v>0</v>
      </c>
      <c r="S4" s="232">
        <v>0.1</v>
      </c>
      <c r="T4" s="232">
        <v>0.1</v>
      </c>
      <c r="V4" s="232">
        <v>1</v>
      </c>
      <c r="W4" s="232">
        <v>0</v>
      </c>
      <c r="X4" s="232">
        <v>0.25</v>
      </c>
      <c r="Y4" s="232">
        <v>0.1</v>
      </c>
    </row>
    <row r="5" spans="1:26" ht="21" x14ac:dyDescent="0.65">
      <c r="A5" s="40" t="s">
        <v>126</v>
      </c>
      <c r="B5" s="234" t="s">
        <v>127</v>
      </c>
      <c r="C5" s="234" t="s">
        <v>97</v>
      </c>
      <c r="D5" s="234" t="s">
        <v>98</v>
      </c>
      <c r="E5" s="234" t="s">
        <v>128</v>
      </c>
      <c r="F5" s="235" t="s">
        <v>129</v>
      </c>
      <c r="G5" s="236" t="s">
        <v>127</v>
      </c>
      <c r="H5" s="236" t="s">
        <v>97</v>
      </c>
      <c r="I5" s="236" t="s">
        <v>98</v>
      </c>
      <c r="J5" s="236" t="s">
        <v>128</v>
      </c>
      <c r="K5" s="237" t="s">
        <v>129</v>
      </c>
      <c r="L5" s="68" t="s">
        <v>127</v>
      </c>
      <c r="M5" s="68" t="s">
        <v>97</v>
      </c>
      <c r="N5" s="68" t="s">
        <v>98</v>
      </c>
      <c r="O5" s="68" t="s">
        <v>128</v>
      </c>
      <c r="P5" s="238" t="s">
        <v>129</v>
      </c>
      <c r="Q5" s="239" t="s">
        <v>146</v>
      </c>
      <c r="R5" s="239" t="s">
        <v>97</v>
      </c>
      <c r="S5" s="239" t="s">
        <v>98</v>
      </c>
      <c r="T5" s="239" t="s">
        <v>128</v>
      </c>
      <c r="U5" s="240" t="s">
        <v>130</v>
      </c>
      <c r="V5" s="241" t="s">
        <v>127</v>
      </c>
      <c r="W5" s="241" t="s">
        <v>97</v>
      </c>
      <c r="X5" s="241" t="s">
        <v>98</v>
      </c>
      <c r="Y5" s="241" t="s">
        <v>128</v>
      </c>
      <c r="Z5" s="242" t="s">
        <v>129</v>
      </c>
    </row>
    <row r="6" spans="1:26" x14ac:dyDescent="0.45">
      <c r="A6" s="48">
        <v>0</v>
      </c>
      <c r="B6" s="45">
        <f>B4</f>
        <v>1</v>
      </c>
      <c r="C6" s="45">
        <f>C4</f>
        <v>0</v>
      </c>
      <c r="D6" s="243">
        <f>D4</f>
        <v>0.01</v>
      </c>
      <c r="E6" s="232">
        <f>E4</f>
        <v>0.1</v>
      </c>
      <c r="F6" s="233">
        <f xml:space="preserve"> (E6*C6^2) - ((D6 + E6)*C6) + (D6*B6)</f>
        <v>0.01</v>
      </c>
      <c r="G6" s="45">
        <f>G4</f>
        <v>1</v>
      </c>
      <c r="H6" s="45">
        <f>H4</f>
        <v>0</v>
      </c>
      <c r="I6" s="243">
        <f>I4</f>
        <v>0.05</v>
      </c>
      <c r="J6" s="232">
        <f>J4</f>
        <v>0.1</v>
      </c>
      <c r="K6" s="233">
        <f xml:space="preserve"> (J6*H6^2) - ((I6 + J6)*H6) + (I6*G6)</f>
        <v>0.05</v>
      </c>
      <c r="L6" s="45">
        <f>L4</f>
        <v>1</v>
      </c>
      <c r="M6" s="45">
        <f>M4</f>
        <v>0</v>
      </c>
      <c r="N6" s="243">
        <f>N4</f>
        <v>0.1</v>
      </c>
      <c r="O6" s="232">
        <f>O4</f>
        <v>0.1</v>
      </c>
      <c r="P6" s="233">
        <f xml:space="preserve"> (O6*M6^2) - ((N6 + O6)*M6) + (N6*L6)</f>
        <v>0.1</v>
      </c>
      <c r="Q6" s="45">
        <f>Q4</f>
        <v>1</v>
      </c>
      <c r="R6" s="45">
        <f>R4</f>
        <v>0</v>
      </c>
      <c r="S6" s="243">
        <f>S4</f>
        <v>0.1</v>
      </c>
      <c r="T6" s="232">
        <f>T4</f>
        <v>0.1</v>
      </c>
      <c r="U6" s="233">
        <f>(S6)*(Q6 - R6) - ((T6*R6)*(1 - R6))/(1 - 2*T6*R6)</f>
        <v>0.1</v>
      </c>
      <c r="V6" s="45">
        <f>V4</f>
        <v>1</v>
      </c>
      <c r="W6" s="45">
        <f>W4</f>
        <v>0</v>
      </c>
      <c r="X6" s="243">
        <f>X4</f>
        <v>0.25</v>
      </c>
      <c r="Y6" s="232">
        <f>Y4</f>
        <v>0.1</v>
      </c>
      <c r="Z6" s="233">
        <f xml:space="preserve"> (Y6*W6^2) - ((X6 + Y6)*W6) + (X6*V6)</f>
        <v>0.25</v>
      </c>
    </row>
    <row r="7" spans="1:26" x14ac:dyDescent="0.45">
      <c r="A7">
        <v>1</v>
      </c>
      <c r="B7" s="45">
        <f>B6</f>
        <v>1</v>
      </c>
      <c r="C7" s="45">
        <f>C6+F6</f>
        <v>0.01</v>
      </c>
      <c r="D7" s="45">
        <f>D6</f>
        <v>0.01</v>
      </c>
      <c r="E7" s="45">
        <f>E6</f>
        <v>0.1</v>
      </c>
      <c r="F7" s="233">
        <f xml:space="preserve"> (E7*C7^2) - ((D7 + E7)*C7) + (D7*B7)</f>
        <v>8.9099999999999995E-3</v>
      </c>
      <c r="G7" s="45">
        <f>G6</f>
        <v>1</v>
      </c>
      <c r="H7" s="45">
        <f>H6+K6</f>
        <v>0.05</v>
      </c>
      <c r="I7" s="45">
        <f>I6</f>
        <v>0.05</v>
      </c>
      <c r="J7" s="45">
        <f>J6</f>
        <v>0.1</v>
      </c>
      <c r="K7" s="233">
        <f xml:space="preserve"> (J7*H7^2) - ((I7 + J7)*H7) + (I7*G7)</f>
        <v>4.2750000000000003E-2</v>
      </c>
      <c r="L7" s="45">
        <f>L6</f>
        <v>1</v>
      </c>
      <c r="M7" s="45">
        <f>M6+P6</f>
        <v>0.1</v>
      </c>
      <c r="N7" s="45">
        <f>N6</f>
        <v>0.1</v>
      </c>
      <c r="O7" s="45">
        <f>O6</f>
        <v>0.1</v>
      </c>
      <c r="P7" s="233">
        <f xml:space="preserve"> (O7*M7^2) - ((N7 + O7)*M7) + (N7*L7)</f>
        <v>8.1000000000000003E-2</v>
      </c>
      <c r="Q7" s="45">
        <f>Q6</f>
        <v>1</v>
      </c>
      <c r="R7" s="45">
        <f>R6+U6</f>
        <v>0.1</v>
      </c>
      <c r="S7" s="45">
        <f>S6</f>
        <v>0.1</v>
      </c>
      <c r="T7" s="45">
        <f>T6</f>
        <v>0.1</v>
      </c>
      <c r="U7" s="233">
        <f t="shared" ref="U7:U70" si="0">(S7)*(Q7 - R7) - ((T7*R7)*(1 - R7))/(1 - 2*T7*R7)</f>
        <v>8.0816326530612256E-2</v>
      </c>
      <c r="V7" s="45">
        <f>V6</f>
        <v>1</v>
      </c>
      <c r="W7" s="45">
        <f>W6+Z6</f>
        <v>0.25</v>
      </c>
      <c r="X7" s="45">
        <f>X6</f>
        <v>0.25</v>
      </c>
      <c r="Y7" s="45">
        <f>Y6</f>
        <v>0.1</v>
      </c>
      <c r="Z7" s="233">
        <f xml:space="preserve"> (Y7*W7^2) - ((X7 + Y7)*W7) + (X7*V7)</f>
        <v>0.16875000000000001</v>
      </c>
    </row>
    <row r="8" spans="1:26" x14ac:dyDescent="0.45">
      <c r="A8">
        <v>2</v>
      </c>
      <c r="B8" s="45">
        <f t="shared" ref="B8:B71" si="1">B7</f>
        <v>1</v>
      </c>
      <c r="C8" s="45">
        <f t="shared" ref="C8:C71" si="2">C7+F7</f>
        <v>1.891E-2</v>
      </c>
      <c r="D8" s="45">
        <f t="shared" ref="D8:E23" si="3">D7</f>
        <v>0.01</v>
      </c>
      <c r="E8" s="45">
        <f t="shared" si="3"/>
        <v>0.1</v>
      </c>
      <c r="F8" s="233">
        <f t="shared" ref="F8:F71" si="4" xml:space="preserve"> (E8*C8^2) - ((D8 + E8)*C8) + (D8*B8)</f>
        <v>7.9556588100000002E-3</v>
      </c>
      <c r="G8" s="45">
        <f t="shared" ref="G8:G71" si="5">G7</f>
        <v>1</v>
      </c>
      <c r="H8" s="45">
        <f t="shared" ref="H8:H71" si="6">H7+K7</f>
        <v>9.2749999999999999E-2</v>
      </c>
      <c r="I8" s="45">
        <f t="shared" ref="I8:J23" si="7">I7</f>
        <v>0.05</v>
      </c>
      <c r="J8" s="45">
        <f t="shared" si="7"/>
        <v>0.1</v>
      </c>
      <c r="K8" s="233">
        <f t="shared" ref="K8:K71" si="8" xml:space="preserve"> (J8*H8^2) - ((I8 + J8)*H8) + (I8*G8)</f>
        <v>3.6947756250000005E-2</v>
      </c>
      <c r="L8" s="45">
        <f t="shared" ref="L8:L71" si="9">L7</f>
        <v>1</v>
      </c>
      <c r="M8" s="45">
        <f t="shared" ref="M8:M71" si="10">M7+P7</f>
        <v>0.18099999999999999</v>
      </c>
      <c r="N8" s="45">
        <f t="shared" ref="N8:O23" si="11">N7</f>
        <v>0.1</v>
      </c>
      <c r="O8" s="45">
        <f t="shared" si="11"/>
        <v>0.1</v>
      </c>
      <c r="P8" s="233">
        <f t="shared" ref="P8:P71" si="12" xml:space="preserve"> (O8*M8^2) - ((N8 + O8)*M8) + (N8*L8)</f>
        <v>6.70761E-2</v>
      </c>
      <c r="Q8" s="45">
        <f t="shared" ref="Q8:Q71" si="13">Q7</f>
        <v>1</v>
      </c>
      <c r="R8" s="45">
        <f t="shared" ref="R8:R71" si="14">R7+U7</f>
        <v>0.18081632653061225</v>
      </c>
      <c r="S8" s="45">
        <f t="shared" ref="S8:T23" si="15">S7</f>
        <v>0.1</v>
      </c>
      <c r="T8" s="45">
        <f t="shared" si="15"/>
        <v>0.1</v>
      </c>
      <c r="U8" s="233">
        <f t="shared" si="0"/>
        <v>6.6550434453445995E-2</v>
      </c>
      <c r="V8" s="45">
        <f t="shared" ref="V8:V71" si="16">V7</f>
        <v>1</v>
      </c>
      <c r="W8" s="45">
        <f t="shared" ref="W8:W71" si="17">W7+Z7</f>
        <v>0.41875000000000001</v>
      </c>
      <c r="X8" s="45">
        <f t="shared" ref="X8:Y23" si="18">X7</f>
        <v>0.25</v>
      </c>
      <c r="Y8" s="45">
        <f t="shared" si="18"/>
        <v>0.1</v>
      </c>
      <c r="Z8" s="233">
        <f t="shared" ref="Z8:Z71" si="19" xml:space="preserve"> (Y8*W8^2) - ((X8 + Y8)*W8) + (X8*V8)</f>
        <v>0.12097265625</v>
      </c>
    </row>
    <row r="9" spans="1:26" x14ac:dyDescent="0.45">
      <c r="A9">
        <v>3</v>
      </c>
      <c r="B9" s="45">
        <f t="shared" si="1"/>
        <v>1</v>
      </c>
      <c r="C9" s="45">
        <f t="shared" si="2"/>
        <v>2.6865658809999998E-2</v>
      </c>
      <c r="D9" s="45">
        <f t="shared" si="3"/>
        <v>0.01</v>
      </c>
      <c r="E9" s="45">
        <f t="shared" si="3"/>
        <v>0.1</v>
      </c>
      <c r="F9" s="233">
        <f t="shared" si="4"/>
        <v>7.1169538932295334E-3</v>
      </c>
      <c r="G9" s="45">
        <f t="shared" si="5"/>
        <v>1</v>
      </c>
      <c r="H9" s="45">
        <f t="shared" si="6"/>
        <v>0.12969775625000002</v>
      </c>
      <c r="I9" s="45">
        <f t="shared" si="7"/>
        <v>0.05</v>
      </c>
      <c r="J9" s="45">
        <f t="shared" si="7"/>
        <v>0.1</v>
      </c>
      <c r="K9" s="233">
        <f t="shared" si="8"/>
        <v>3.222748736012844E-2</v>
      </c>
      <c r="L9" s="45">
        <f t="shared" si="9"/>
        <v>1</v>
      </c>
      <c r="M9" s="45">
        <f t="shared" si="10"/>
        <v>0.24807609999999999</v>
      </c>
      <c r="N9" s="45">
        <f t="shared" si="11"/>
        <v>0.1</v>
      </c>
      <c r="O9" s="45">
        <f t="shared" si="11"/>
        <v>0.1</v>
      </c>
      <c r="P9" s="233">
        <f t="shared" si="12"/>
        <v>5.6538955139121001E-2</v>
      </c>
      <c r="Q9" s="45">
        <f t="shared" si="13"/>
        <v>1</v>
      </c>
      <c r="R9" s="45">
        <f t="shared" si="14"/>
        <v>0.24736676098405824</v>
      </c>
      <c r="S9" s="45">
        <f t="shared" si="15"/>
        <v>0.1</v>
      </c>
      <c r="T9" s="45">
        <f t="shared" si="15"/>
        <v>0.1</v>
      </c>
      <c r="U9" s="233">
        <f t="shared" si="0"/>
        <v>5.5676661394593867E-2</v>
      </c>
      <c r="V9" s="45">
        <f t="shared" si="16"/>
        <v>1</v>
      </c>
      <c r="W9" s="45">
        <f t="shared" si="17"/>
        <v>0.53972265625000004</v>
      </c>
      <c r="X9" s="45">
        <f t="shared" si="18"/>
        <v>0.25</v>
      </c>
      <c r="Y9" s="45">
        <f t="shared" si="18"/>
        <v>0.1</v>
      </c>
      <c r="Z9" s="233">
        <f t="shared" si="19"/>
        <v>9.0227124879455584E-2</v>
      </c>
    </row>
    <row r="10" spans="1:26" x14ac:dyDescent="0.45">
      <c r="A10">
        <v>4</v>
      </c>
      <c r="B10" s="45">
        <f t="shared" si="1"/>
        <v>1</v>
      </c>
      <c r="C10" s="45">
        <f t="shared" si="2"/>
        <v>3.3982612703229532E-2</v>
      </c>
      <c r="D10" s="45">
        <f t="shared" si="3"/>
        <v>0.01</v>
      </c>
      <c r="E10" s="45">
        <f t="shared" si="3"/>
        <v>0.1</v>
      </c>
      <c r="F10" s="233">
        <f t="shared" si="4"/>
        <v>6.3773943992585218E-3</v>
      </c>
      <c r="G10" s="45">
        <f t="shared" si="5"/>
        <v>1</v>
      </c>
      <c r="H10" s="45">
        <f t="shared" si="6"/>
        <v>0.16192524361012844</v>
      </c>
      <c r="I10" s="45">
        <f t="shared" si="7"/>
        <v>0.05</v>
      </c>
      <c r="J10" s="45">
        <f t="shared" si="7"/>
        <v>0.1</v>
      </c>
      <c r="K10" s="233">
        <f t="shared" si="8"/>
        <v>2.8333191910300676E-2</v>
      </c>
      <c r="L10" s="45">
        <f t="shared" si="9"/>
        <v>1</v>
      </c>
      <c r="M10" s="45">
        <f t="shared" si="10"/>
        <v>0.30461505513912102</v>
      </c>
      <c r="N10" s="45">
        <f t="shared" si="11"/>
        <v>0.1</v>
      </c>
      <c r="O10" s="45">
        <f t="shared" si="11"/>
        <v>0.1</v>
      </c>
      <c r="P10" s="233">
        <f t="shared" si="12"/>
        <v>4.8356022153916774E-2</v>
      </c>
      <c r="Q10" s="45">
        <f t="shared" si="13"/>
        <v>1</v>
      </c>
      <c r="R10" s="45">
        <f t="shared" si="14"/>
        <v>0.30304342237865212</v>
      </c>
      <c r="S10" s="45">
        <f t="shared" si="15"/>
        <v>0.1</v>
      </c>
      <c r="T10" s="45">
        <f t="shared" si="15"/>
        <v>0.1</v>
      </c>
      <c r="U10" s="233">
        <f t="shared" si="0"/>
        <v>4.7212151363758975E-2</v>
      </c>
      <c r="V10" s="45">
        <f t="shared" si="16"/>
        <v>1</v>
      </c>
      <c r="W10" s="45">
        <f t="shared" si="17"/>
        <v>0.62994978112945565</v>
      </c>
      <c r="X10" s="45">
        <f t="shared" si="18"/>
        <v>0.25</v>
      </c>
      <c r="Y10" s="45">
        <f t="shared" si="18"/>
        <v>0.1</v>
      </c>
      <c r="Z10" s="233">
        <f t="shared" si="19"/>
        <v>6.9201249279195465E-2</v>
      </c>
    </row>
    <row r="11" spans="1:26" x14ac:dyDescent="0.45">
      <c r="A11">
        <v>5</v>
      </c>
      <c r="B11" s="45">
        <f t="shared" si="1"/>
        <v>1</v>
      </c>
      <c r="C11" s="45">
        <f t="shared" si="2"/>
        <v>4.0360007102488056E-2</v>
      </c>
      <c r="D11" s="45">
        <f t="shared" si="3"/>
        <v>0.01</v>
      </c>
      <c r="E11" s="45">
        <f t="shared" si="3"/>
        <v>0.1</v>
      </c>
      <c r="F11" s="233">
        <f t="shared" si="4"/>
        <v>5.7232922360576019E-3</v>
      </c>
      <c r="G11" s="45">
        <f t="shared" si="5"/>
        <v>1</v>
      </c>
      <c r="H11" s="45">
        <f t="shared" si="6"/>
        <v>0.19025843552042912</v>
      </c>
      <c r="I11" s="45">
        <f t="shared" si="7"/>
        <v>0.05</v>
      </c>
      <c r="J11" s="45">
        <f t="shared" si="7"/>
        <v>0.1</v>
      </c>
      <c r="K11" s="233">
        <f t="shared" si="8"/>
        <v>2.508106190060376E-2</v>
      </c>
      <c r="L11" s="45">
        <f t="shared" si="9"/>
        <v>1</v>
      </c>
      <c r="M11" s="45">
        <f t="shared" si="10"/>
        <v>0.35297107729303778</v>
      </c>
      <c r="N11" s="45">
        <f t="shared" si="11"/>
        <v>0.1</v>
      </c>
      <c r="O11" s="45">
        <f t="shared" si="11"/>
        <v>0.1</v>
      </c>
      <c r="P11" s="233">
        <f t="shared" si="12"/>
        <v>4.1864642681933212E-2</v>
      </c>
      <c r="Q11" s="45">
        <f t="shared" si="13"/>
        <v>1</v>
      </c>
      <c r="R11" s="45">
        <f t="shared" si="14"/>
        <v>0.35025557374241112</v>
      </c>
      <c r="S11" s="45">
        <f t="shared" si="15"/>
        <v>0.1</v>
      </c>
      <c r="T11" s="45">
        <f t="shared" si="15"/>
        <v>0.1</v>
      </c>
      <c r="U11" s="233">
        <f t="shared" si="0"/>
        <v>4.0502494713994447E-2</v>
      </c>
      <c r="V11" s="45">
        <f t="shared" si="16"/>
        <v>1</v>
      </c>
      <c r="W11" s="45">
        <f t="shared" si="17"/>
        <v>0.69915103040865112</v>
      </c>
      <c r="X11" s="45">
        <f t="shared" si="18"/>
        <v>0.25</v>
      </c>
      <c r="Y11" s="45">
        <f t="shared" si="18"/>
        <v>0.1</v>
      </c>
      <c r="Z11" s="233">
        <f t="shared" si="19"/>
        <v>5.4178355689119995E-2</v>
      </c>
    </row>
    <row r="12" spans="1:26" x14ac:dyDescent="0.45">
      <c r="A12">
        <v>6</v>
      </c>
      <c r="B12" s="45">
        <f t="shared" si="1"/>
        <v>1</v>
      </c>
      <c r="C12" s="45">
        <f t="shared" si="2"/>
        <v>4.6083299338545658E-2</v>
      </c>
      <c r="D12" s="45">
        <f t="shared" si="3"/>
        <v>0.01</v>
      </c>
      <c r="E12" s="45">
        <f t="shared" si="3"/>
        <v>0.1</v>
      </c>
      <c r="F12" s="233">
        <f t="shared" si="4"/>
        <v>5.1432041205525785E-3</v>
      </c>
      <c r="G12" s="45">
        <f t="shared" si="5"/>
        <v>1</v>
      </c>
      <c r="H12" s="45">
        <f t="shared" si="6"/>
        <v>0.21533949742103287</v>
      </c>
      <c r="I12" s="45">
        <f t="shared" si="7"/>
        <v>0.05</v>
      </c>
      <c r="J12" s="45">
        <f t="shared" si="7"/>
        <v>0.1</v>
      </c>
      <c r="K12" s="233">
        <f t="shared" si="8"/>
        <v>2.2336185301799375E-2</v>
      </c>
      <c r="L12" s="45">
        <f t="shared" si="9"/>
        <v>1</v>
      </c>
      <c r="M12" s="45">
        <f t="shared" si="10"/>
        <v>0.39483571997497102</v>
      </c>
      <c r="N12" s="45">
        <f t="shared" si="11"/>
        <v>0.1</v>
      </c>
      <c r="O12" s="45">
        <f t="shared" si="11"/>
        <v>0.1</v>
      </c>
      <c r="P12" s="233">
        <f t="shared" si="12"/>
        <v>3.6622380581821157E-2</v>
      </c>
      <c r="Q12" s="45">
        <f t="shared" si="13"/>
        <v>1</v>
      </c>
      <c r="R12" s="45">
        <f t="shared" si="14"/>
        <v>0.39075806845640559</v>
      </c>
      <c r="S12" s="45">
        <f t="shared" si="15"/>
        <v>0.1</v>
      </c>
      <c r="T12" s="45">
        <f t="shared" si="15"/>
        <v>0.1</v>
      </c>
      <c r="U12" s="233">
        <f t="shared" si="0"/>
        <v>3.5099317401645548E-2</v>
      </c>
      <c r="V12" s="45">
        <f t="shared" si="16"/>
        <v>1</v>
      </c>
      <c r="W12" s="45">
        <f t="shared" si="17"/>
        <v>0.75332938609777111</v>
      </c>
      <c r="X12" s="45">
        <f t="shared" si="18"/>
        <v>0.25</v>
      </c>
      <c r="Y12" s="45">
        <f t="shared" si="18"/>
        <v>0.1</v>
      </c>
      <c r="Z12" s="233">
        <f t="shared" si="19"/>
        <v>4.3085231261624585E-2</v>
      </c>
    </row>
    <row r="13" spans="1:26" x14ac:dyDescent="0.45">
      <c r="A13">
        <v>7</v>
      </c>
      <c r="B13" s="45">
        <f t="shared" si="1"/>
        <v>1</v>
      </c>
      <c r="C13" s="45">
        <f t="shared" si="2"/>
        <v>5.1226503459098238E-2</v>
      </c>
      <c r="D13" s="45">
        <f t="shared" si="3"/>
        <v>0.01</v>
      </c>
      <c r="E13" s="45">
        <f t="shared" si="3"/>
        <v>0.1</v>
      </c>
      <c r="F13" s="233">
        <f t="shared" si="4"/>
        <v>4.6275000851636943E-3</v>
      </c>
      <c r="G13" s="45">
        <f t="shared" si="5"/>
        <v>1</v>
      </c>
      <c r="H13" s="45">
        <f t="shared" si="6"/>
        <v>0.23767568272283224</v>
      </c>
      <c r="I13" s="45">
        <f t="shared" si="7"/>
        <v>0.05</v>
      </c>
      <c r="J13" s="45">
        <f t="shared" si="7"/>
        <v>0.1</v>
      </c>
      <c r="K13" s="233">
        <f t="shared" si="8"/>
        <v>1.9997620607351604E-2</v>
      </c>
      <c r="L13" s="45">
        <f t="shared" si="9"/>
        <v>1</v>
      </c>
      <c r="M13" s="45">
        <f t="shared" si="10"/>
        <v>0.43145810055679218</v>
      </c>
      <c r="N13" s="45">
        <f t="shared" si="11"/>
        <v>0.1</v>
      </c>
      <c r="O13" s="45">
        <f t="shared" si="11"/>
        <v>0.1</v>
      </c>
      <c r="P13" s="233">
        <f t="shared" si="12"/>
        <v>3.2323989142249071E-2</v>
      </c>
      <c r="Q13" s="45">
        <f t="shared" si="13"/>
        <v>1</v>
      </c>
      <c r="R13" s="45">
        <f t="shared" si="14"/>
        <v>0.42585738585805116</v>
      </c>
      <c r="S13" s="45">
        <f t="shared" si="15"/>
        <v>0.1</v>
      </c>
      <c r="T13" s="45">
        <f t="shared" si="15"/>
        <v>0.1</v>
      </c>
      <c r="U13" s="233">
        <f t="shared" si="0"/>
        <v>3.0687627223530963E-2</v>
      </c>
      <c r="V13" s="45">
        <f t="shared" si="16"/>
        <v>1</v>
      </c>
      <c r="W13" s="45">
        <f t="shared" si="17"/>
        <v>0.79641461735939567</v>
      </c>
      <c r="X13" s="45">
        <f t="shared" si="18"/>
        <v>0.25</v>
      </c>
      <c r="Y13" s="45">
        <f t="shared" si="18"/>
        <v>0.1</v>
      </c>
      <c r="Z13" s="233">
        <f t="shared" si="19"/>
        <v>3.4682508198582818E-2</v>
      </c>
    </row>
    <row r="14" spans="1:26" x14ac:dyDescent="0.45">
      <c r="A14">
        <v>8</v>
      </c>
      <c r="B14" s="45">
        <f t="shared" si="1"/>
        <v>1</v>
      </c>
      <c r="C14" s="45">
        <f t="shared" si="2"/>
        <v>5.5854003544261933E-2</v>
      </c>
      <c r="D14" s="45">
        <f t="shared" si="3"/>
        <v>0.01</v>
      </c>
      <c r="E14" s="45">
        <f t="shared" si="3"/>
        <v>0.1</v>
      </c>
      <c r="F14" s="233">
        <f t="shared" si="4"/>
        <v>4.1680265813234295E-3</v>
      </c>
      <c r="G14" s="45">
        <f t="shared" si="5"/>
        <v>1</v>
      </c>
      <c r="H14" s="45">
        <f t="shared" si="6"/>
        <v>0.25767330333018384</v>
      </c>
      <c r="I14" s="45">
        <f t="shared" si="7"/>
        <v>0.05</v>
      </c>
      <c r="J14" s="45">
        <f t="shared" si="7"/>
        <v>0.1</v>
      </c>
      <c r="K14" s="233">
        <f t="shared" si="8"/>
        <v>1.7988557625381318E-2</v>
      </c>
      <c r="L14" s="45">
        <f t="shared" si="9"/>
        <v>1</v>
      </c>
      <c r="M14" s="45">
        <f t="shared" si="10"/>
        <v>0.46378208969904122</v>
      </c>
      <c r="N14" s="45">
        <f t="shared" si="11"/>
        <v>0.1</v>
      </c>
      <c r="O14" s="45">
        <f t="shared" si="11"/>
        <v>0.1</v>
      </c>
      <c r="P14" s="233">
        <f t="shared" si="12"/>
        <v>2.8752964732752712E-2</v>
      </c>
      <c r="Q14" s="45">
        <f t="shared" si="13"/>
        <v>1</v>
      </c>
      <c r="R14" s="45">
        <f t="shared" si="14"/>
        <v>0.45654501308158213</v>
      </c>
      <c r="S14" s="45">
        <f t="shared" si="15"/>
        <v>0.1</v>
      </c>
      <c r="T14" s="45">
        <f t="shared" si="15"/>
        <v>0.1</v>
      </c>
      <c r="U14" s="233">
        <f t="shared" si="0"/>
        <v>2.7041204401892085E-2</v>
      </c>
      <c r="V14" s="45">
        <f t="shared" si="16"/>
        <v>1</v>
      </c>
      <c r="W14" s="45">
        <f t="shared" si="17"/>
        <v>0.83109712555797843</v>
      </c>
      <c r="X14" s="45">
        <f t="shared" si="18"/>
        <v>0.25</v>
      </c>
      <c r="Y14" s="45">
        <f t="shared" si="18"/>
        <v>0.1</v>
      </c>
      <c r="Z14" s="233">
        <f t="shared" si="19"/>
        <v>2.8188249265781007E-2</v>
      </c>
    </row>
    <row r="15" spans="1:26" x14ac:dyDescent="0.45">
      <c r="A15">
        <v>9</v>
      </c>
      <c r="B15" s="45">
        <f t="shared" si="1"/>
        <v>1</v>
      </c>
      <c r="C15" s="45">
        <f t="shared" si="2"/>
        <v>6.0022030125585366E-2</v>
      </c>
      <c r="D15" s="45">
        <f t="shared" si="3"/>
        <v>0.01</v>
      </c>
      <c r="E15" s="45">
        <f t="shared" si="3"/>
        <v>0.1</v>
      </c>
      <c r="F15" s="233">
        <f t="shared" si="4"/>
        <v>3.7578410962252782E-3</v>
      </c>
      <c r="G15" s="45">
        <f t="shared" si="5"/>
        <v>1</v>
      </c>
      <c r="H15" s="45">
        <f t="shared" si="6"/>
        <v>0.27566186095556516</v>
      </c>
      <c r="I15" s="45">
        <f t="shared" si="7"/>
        <v>0.05</v>
      </c>
      <c r="J15" s="45">
        <f t="shared" si="7"/>
        <v>0.1</v>
      </c>
      <c r="K15" s="233">
        <f t="shared" si="8"/>
        <v>1.6249667015213756E-2</v>
      </c>
      <c r="L15" s="45">
        <f t="shared" si="9"/>
        <v>1</v>
      </c>
      <c r="M15" s="45">
        <f t="shared" si="10"/>
        <v>0.49253505443179391</v>
      </c>
      <c r="N15" s="45">
        <f t="shared" si="11"/>
        <v>0.1</v>
      </c>
      <c r="O15" s="45">
        <f t="shared" si="11"/>
        <v>0.1</v>
      </c>
      <c r="P15" s="233">
        <f t="shared" si="12"/>
        <v>2.5752067098054249E-2</v>
      </c>
      <c r="Q15" s="45">
        <f t="shared" si="13"/>
        <v>1</v>
      </c>
      <c r="R15" s="45">
        <f t="shared" si="14"/>
        <v>0.48358621748347419</v>
      </c>
      <c r="S15" s="45">
        <f t="shared" si="15"/>
        <v>0.1</v>
      </c>
      <c r="T15" s="45">
        <f t="shared" si="15"/>
        <v>0.1</v>
      </c>
      <c r="U15" s="233">
        <f t="shared" si="0"/>
        <v>2.3994377802952393E-2</v>
      </c>
      <c r="V15" s="45">
        <f t="shared" si="16"/>
        <v>1</v>
      </c>
      <c r="W15" s="45">
        <f t="shared" si="17"/>
        <v>0.85928537482375944</v>
      </c>
      <c r="X15" s="45">
        <f t="shared" si="18"/>
        <v>0.25</v>
      </c>
      <c r="Y15" s="45">
        <f t="shared" si="18"/>
        <v>0.1</v>
      </c>
      <c r="Z15" s="233">
        <f t="shared" si="19"/>
        <v>2.308725435028508E-2</v>
      </c>
    </row>
    <row r="16" spans="1:26" x14ac:dyDescent="0.45">
      <c r="A16">
        <v>10</v>
      </c>
      <c r="B16" s="45">
        <f t="shared" si="1"/>
        <v>1</v>
      </c>
      <c r="C16" s="45">
        <f t="shared" si="2"/>
        <v>6.3779871221810641E-2</v>
      </c>
      <c r="D16" s="45">
        <f t="shared" si="3"/>
        <v>0.01</v>
      </c>
      <c r="E16" s="45">
        <f t="shared" si="3"/>
        <v>0.1</v>
      </c>
      <c r="F16" s="233">
        <f t="shared" si="4"/>
        <v>3.3910013629079045E-3</v>
      </c>
      <c r="G16" s="45">
        <f t="shared" si="5"/>
        <v>1</v>
      </c>
      <c r="H16" s="45">
        <f t="shared" si="6"/>
        <v>0.29191152797077891</v>
      </c>
      <c r="I16" s="45">
        <f t="shared" si="7"/>
        <v>0.05</v>
      </c>
      <c r="J16" s="45">
        <f t="shared" si="7"/>
        <v>0.1</v>
      </c>
      <c r="K16" s="233">
        <f t="shared" si="8"/>
        <v>1.4734504820606641E-2</v>
      </c>
      <c r="L16" s="45">
        <f t="shared" si="9"/>
        <v>1</v>
      </c>
      <c r="M16" s="45">
        <f t="shared" si="10"/>
        <v>0.51828712152984813</v>
      </c>
      <c r="N16" s="45">
        <f t="shared" si="11"/>
        <v>0.1</v>
      </c>
      <c r="O16" s="45">
        <f t="shared" si="11"/>
        <v>0.1</v>
      </c>
      <c r="P16" s="233">
        <f t="shared" si="12"/>
        <v>2.3204729728399931E-2</v>
      </c>
      <c r="Q16" s="45">
        <f t="shared" si="13"/>
        <v>1</v>
      </c>
      <c r="R16" s="45">
        <f t="shared" si="14"/>
        <v>0.50758059528642663</v>
      </c>
      <c r="S16" s="45">
        <f t="shared" si="15"/>
        <v>0.1</v>
      </c>
      <c r="T16" s="45">
        <f t="shared" si="15"/>
        <v>0.1</v>
      </c>
      <c r="U16" s="233">
        <f t="shared" si="0"/>
        <v>2.1423685756219141E-2</v>
      </c>
      <c r="V16" s="45">
        <f t="shared" si="16"/>
        <v>1</v>
      </c>
      <c r="W16" s="45">
        <f t="shared" si="17"/>
        <v>0.88237262917404458</v>
      </c>
      <c r="X16" s="45">
        <f t="shared" si="18"/>
        <v>0.25</v>
      </c>
      <c r="Y16" s="45">
        <f t="shared" si="18"/>
        <v>0.1</v>
      </c>
      <c r="Z16" s="233">
        <f t="shared" si="19"/>
        <v>1.9027725460636025E-2</v>
      </c>
    </row>
    <row r="17" spans="1:26" x14ac:dyDescent="0.45">
      <c r="A17">
        <v>11</v>
      </c>
      <c r="B17" s="45">
        <f t="shared" si="1"/>
        <v>1</v>
      </c>
      <c r="C17" s="45">
        <f t="shared" si="2"/>
        <v>6.7170872584718544E-2</v>
      </c>
      <c r="D17" s="45">
        <f t="shared" si="3"/>
        <v>0.01</v>
      </c>
      <c r="E17" s="45">
        <f t="shared" si="3"/>
        <v>0.1</v>
      </c>
      <c r="F17" s="233">
        <f t="shared" si="4"/>
        <v>3.06239662806021E-3</v>
      </c>
      <c r="G17" s="45">
        <f t="shared" si="5"/>
        <v>1</v>
      </c>
      <c r="H17" s="45">
        <f t="shared" si="6"/>
        <v>0.30664603279138553</v>
      </c>
      <c r="I17" s="45">
        <f t="shared" si="7"/>
        <v>0.05</v>
      </c>
      <c r="J17" s="45">
        <f t="shared" si="7"/>
        <v>0.1</v>
      </c>
      <c r="K17" s="233">
        <f t="shared" si="8"/>
        <v>1.3406274023961717E-2</v>
      </c>
      <c r="L17" s="45">
        <f t="shared" si="9"/>
        <v>1</v>
      </c>
      <c r="M17" s="45">
        <f t="shared" si="10"/>
        <v>0.54149185125824806</v>
      </c>
      <c r="N17" s="45">
        <f t="shared" si="11"/>
        <v>0.1</v>
      </c>
      <c r="O17" s="45">
        <f t="shared" si="11"/>
        <v>0.1</v>
      </c>
      <c r="P17" s="233">
        <f t="shared" si="12"/>
        <v>2.1022972246258848E-2</v>
      </c>
      <c r="Q17" s="45">
        <f t="shared" si="13"/>
        <v>1</v>
      </c>
      <c r="R17" s="45">
        <f t="shared" si="14"/>
        <v>0.52900428104264574</v>
      </c>
      <c r="S17" s="45">
        <f t="shared" si="15"/>
        <v>0.1</v>
      </c>
      <c r="T17" s="45">
        <f t="shared" si="15"/>
        <v>0.1</v>
      </c>
      <c r="U17" s="233">
        <f t="shared" si="0"/>
        <v>1.923567229225923E-2</v>
      </c>
      <c r="V17" s="45">
        <f t="shared" si="16"/>
        <v>1</v>
      </c>
      <c r="W17" s="45">
        <f t="shared" si="17"/>
        <v>0.9014003546346806</v>
      </c>
      <c r="X17" s="45">
        <f t="shared" si="18"/>
        <v>0.25</v>
      </c>
      <c r="Y17" s="45">
        <f t="shared" si="18"/>
        <v>0.1</v>
      </c>
      <c r="Z17" s="233">
        <f t="shared" si="19"/>
        <v>1.5762135811414613E-2</v>
      </c>
    </row>
    <row r="18" spans="1:26" x14ac:dyDescent="0.45">
      <c r="A18">
        <v>12</v>
      </c>
      <c r="B18" s="45">
        <f t="shared" si="1"/>
        <v>1</v>
      </c>
      <c r="C18" s="45">
        <f t="shared" si="2"/>
        <v>7.0233269212778754E-2</v>
      </c>
      <c r="D18" s="45">
        <f t="shared" si="3"/>
        <v>0.01</v>
      </c>
      <c r="E18" s="45">
        <f t="shared" si="3"/>
        <v>0.1</v>
      </c>
      <c r="F18" s="233">
        <f t="shared" si="4"/>
        <v>2.7676115970258026E-3</v>
      </c>
      <c r="G18" s="45">
        <f t="shared" si="5"/>
        <v>1</v>
      </c>
      <c r="H18" s="45">
        <f t="shared" si="6"/>
        <v>0.32005230681534724</v>
      </c>
      <c r="I18" s="45">
        <f t="shared" si="7"/>
        <v>0.05</v>
      </c>
      <c r="J18" s="45">
        <f t="shared" si="7"/>
        <v>0.1</v>
      </c>
      <c r="K18" s="233">
        <f t="shared" si="8"/>
        <v>1.2235501887480432E-2</v>
      </c>
      <c r="L18" s="45">
        <f t="shared" si="9"/>
        <v>1</v>
      </c>
      <c r="M18" s="45">
        <f t="shared" si="10"/>
        <v>0.56251482350450688</v>
      </c>
      <c r="N18" s="45">
        <f t="shared" si="11"/>
        <v>0.1</v>
      </c>
      <c r="O18" s="45">
        <f t="shared" si="11"/>
        <v>0.1</v>
      </c>
      <c r="P18" s="233">
        <f t="shared" si="12"/>
        <v>1.9139327965329286E-2</v>
      </c>
      <c r="Q18" s="45">
        <f t="shared" si="13"/>
        <v>1</v>
      </c>
      <c r="R18" s="45">
        <f t="shared" si="14"/>
        <v>0.54823995333490494</v>
      </c>
      <c r="S18" s="45">
        <f t="shared" si="15"/>
        <v>0.1</v>
      </c>
      <c r="T18" s="45">
        <f t="shared" si="15"/>
        <v>0.1</v>
      </c>
      <c r="U18" s="233">
        <f t="shared" si="0"/>
        <v>1.7358590395969133E-2</v>
      </c>
      <c r="V18" s="45">
        <f t="shared" si="16"/>
        <v>1</v>
      </c>
      <c r="W18" s="45">
        <f t="shared" si="17"/>
        <v>0.91716249044609521</v>
      </c>
      <c r="X18" s="45">
        <f t="shared" si="18"/>
        <v>0.25</v>
      </c>
      <c r="Y18" s="45">
        <f t="shared" si="18"/>
        <v>0.1</v>
      </c>
      <c r="Z18" s="233">
        <f t="shared" si="19"/>
        <v>1.3111831731995094E-2</v>
      </c>
    </row>
    <row r="19" spans="1:26" x14ac:dyDescent="0.45">
      <c r="A19">
        <v>13</v>
      </c>
      <c r="B19" s="45">
        <f t="shared" si="1"/>
        <v>1</v>
      </c>
      <c r="C19" s="45">
        <f t="shared" si="2"/>
        <v>7.3000880809804561E-2</v>
      </c>
      <c r="D19" s="45">
        <f t="shared" si="3"/>
        <v>0.01</v>
      </c>
      <c r="E19" s="45">
        <f t="shared" si="3"/>
        <v>0.1</v>
      </c>
      <c r="F19" s="233">
        <f t="shared" si="4"/>
        <v>2.5028159708222267E-3</v>
      </c>
      <c r="G19" s="45">
        <f t="shared" si="5"/>
        <v>1</v>
      </c>
      <c r="H19" s="45">
        <f t="shared" si="6"/>
        <v>0.3322878087028277</v>
      </c>
      <c r="I19" s="45">
        <f t="shared" si="7"/>
        <v>0.05</v>
      </c>
      <c r="J19" s="45">
        <f t="shared" si="7"/>
        <v>0.1</v>
      </c>
      <c r="K19" s="233">
        <f t="shared" si="8"/>
        <v>1.1198347475828541E-2</v>
      </c>
      <c r="L19" s="45">
        <f t="shared" si="9"/>
        <v>1</v>
      </c>
      <c r="M19" s="45">
        <f t="shared" si="10"/>
        <v>0.58165415146983612</v>
      </c>
      <c r="N19" s="45">
        <f t="shared" si="11"/>
        <v>0.1</v>
      </c>
      <c r="O19" s="45">
        <f t="shared" si="11"/>
        <v>0.1</v>
      </c>
      <c r="P19" s="233">
        <f t="shared" si="12"/>
        <v>1.7501324898242271E-2</v>
      </c>
      <c r="Q19" s="45">
        <f t="shared" si="13"/>
        <v>1</v>
      </c>
      <c r="R19" s="45">
        <f t="shared" si="14"/>
        <v>0.56559854373087404</v>
      </c>
      <c r="S19" s="45">
        <f t="shared" si="15"/>
        <v>0.1</v>
      </c>
      <c r="T19" s="45">
        <f t="shared" si="15"/>
        <v>0.1</v>
      </c>
      <c r="U19" s="233">
        <f t="shared" si="0"/>
        <v>1.5736651312811285E-2</v>
      </c>
      <c r="V19" s="45">
        <f t="shared" si="16"/>
        <v>1</v>
      </c>
      <c r="W19" s="45">
        <f t="shared" si="17"/>
        <v>0.93027432217809025</v>
      </c>
      <c r="X19" s="45">
        <f t="shared" si="18"/>
        <v>0.25</v>
      </c>
      <c r="Y19" s="45">
        <f t="shared" si="18"/>
        <v>0.1</v>
      </c>
      <c r="Z19" s="233">
        <f t="shared" si="19"/>
        <v>1.0945018688058972E-2</v>
      </c>
    </row>
    <row r="20" spans="1:26" x14ac:dyDescent="0.45">
      <c r="A20">
        <v>14</v>
      </c>
      <c r="B20" s="45">
        <f t="shared" si="1"/>
        <v>1</v>
      </c>
      <c r="C20" s="45">
        <f t="shared" si="2"/>
        <v>7.5503696780626794E-2</v>
      </c>
      <c r="D20" s="45">
        <f t="shared" si="3"/>
        <v>0.01</v>
      </c>
      <c r="E20" s="45">
        <f t="shared" si="3"/>
        <v>0.1</v>
      </c>
      <c r="F20" s="233">
        <f t="shared" si="4"/>
        <v>2.2646741768851354E-3</v>
      </c>
      <c r="G20" s="45">
        <f t="shared" si="5"/>
        <v>1</v>
      </c>
      <c r="H20" s="45">
        <f t="shared" si="6"/>
        <v>0.34348615617865624</v>
      </c>
      <c r="I20" s="45">
        <f t="shared" si="7"/>
        <v>0.05</v>
      </c>
      <c r="J20" s="45">
        <f t="shared" si="7"/>
        <v>0.1</v>
      </c>
      <c r="K20" s="233">
        <f t="shared" si="8"/>
        <v>1.0275350521840386E-2</v>
      </c>
      <c r="L20" s="45">
        <f t="shared" si="9"/>
        <v>1</v>
      </c>
      <c r="M20" s="45">
        <f t="shared" si="10"/>
        <v>0.59915547636807842</v>
      </c>
      <c r="N20" s="45">
        <f t="shared" si="11"/>
        <v>0.1</v>
      </c>
      <c r="O20" s="45">
        <f t="shared" si="11"/>
        <v>0.1</v>
      </c>
      <c r="P20" s="233">
        <f t="shared" si="12"/>
        <v>1.6067633212570223E-2</v>
      </c>
      <c r="Q20" s="45">
        <f t="shared" si="13"/>
        <v>1</v>
      </c>
      <c r="R20" s="45">
        <f t="shared" si="14"/>
        <v>0.58133519504368536</v>
      </c>
      <c r="S20" s="45">
        <f t="shared" si="15"/>
        <v>0.1</v>
      </c>
      <c r="T20" s="45">
        <f t="shared" si="15"/>
        <v>0.1</v>
      </c>
      <c r="U20" s="233">
        <f t="shared" si="0"/>
        <v>1.4325968056873178E-2</v>
      </c>
      <c r="V20" s="45">
        <f t="shared" si="16"/>
        <v>1</v>
      </c>
      <c r="W20" s="45">
        <f t="shared" si="17"/>
        <v>0.94121934086614922</v>
      </c>
      <c r="X20" s="45">
        <f t="shared" si="18"/>
        <v>0.25</v>
      </c>
      <c r="Y20" s="45">
        <f t="shared" si="18"/>
        <v>0.1</v>
      </c>
      <c r="Z20" s="233">
        <f t="shared" si="19"/>
        <v>9.1626154588986264E-3</v>
      </c>
    </row>
    <row r="21" spans="1:26" x14ac:dyDescent="0.45">
      <c r="A21">
        <v>15</v>
      </c>
      <c r="B21" s="45">
        <f t="shared" si="1"/>
        <v>1</v>
      </c>
      <c r="C21" s="45">
        <f t="shared" si="2"/>
        <v>7.7768370957511934E-2</v>
      </c>
      <c r="D21" s="45">
        <f t="shared" si="3"/>
        <v>0.01</v>
      </c>
      <c r="E21" s="45">
        <f t="shared" si="3"/>
        <v>0.1</v>
      </c>
      <c r="F21" s="233">
        <f t="shared" si="4"/>
        <v>2.0502711468122058E-3</v>
      </c>
      <c r="G21" s="45">
        <f t="shared" si="5"/>
        <v>1</v>
      </c>
      <c r="H21" s="45">
        <f t="shared" si="6"/>
        <v>0.35376150670049661</v>
      </c>
      <c r="I21" s="45">
        <f t="shared" si="7"/>
        <v>0.05</v>
      </c>
      <c r="J21" s="45">
        <f t="shared" si="7"/>
        <v>0.1</v>
      </c>
      <c r="K21" s="233">
        <f t="shared" si="8"/>
        <v>9.4504943572260511E-3</v>
      </c>
      <c r="L21" s="45">
        <f t="shared" si="9"/>
        <v>1</v>
      </c>
      <c r="M21" s="45">
        <f t="shared" si="10"/>
        <v>0.61522310958064863</v>
      </c>
      <c r="N21" s="45">
        <f t="shared" si="11"/>
        <v>0.1</v>
      </c>
      <c r="O21" s="45">
        <f t="shared" si="11"/>
        <v>0.1</v>
      </c>
      <c r="P21" s="233">
        <f t="shared" si="12"/>
        <v>1.4805325540078546E-2</v>
      </c>
      <c r="Q21" s="45">
        <f t="shared" si="13"/>
        <v>1</v>
      </c>
      <c r="R21" s="45">
        <f t="shared" si="14"/>
        <v>0.5956611631005585</v>
      </c>
      <c r="S21" s="45">
        <f t="shared" si="15"/>
        <v>0.1</v>
      </c>
      <c r="T21" s="45">
        <f t="shared" si="15"/>
        <v>0.1</v>
      </c>
      <c r="U21" s="233">
        <f t="shared" si="0"/>
        <v>1.3091647909124805E-2</v>
      </c>
      <c r="V21" s="45">
        <f t="shared" si="16"/>
        <v>1</v>
      </c>
      <c r="W21" s="45">
        <f t="shared" si="17"/>
        <v>0.95038195632504785</v>
      </c>
      <c r="X21" s="45">
        <f t="shared" si="18"/>
        <v>0.25</v>
      </c>
      <c r="Y21" s="45">
        <f t="shared" si="18"/>
        <v>0.1</v>
      </c>
      <c r="Z21" s="233">
        <f t="shared" si="19"/>
        <v>7.6889015770557623E-3</v>
      </c>
    </row>
    <row r="22" spans="1:26" x14ac:dyDescent="0.45">
      <c r="A22">
        <v>16</v>
      </c>
      <c r="B22" s="45">
        <f t="shared" si="1"/>
        <v>1</v>
      </c>
      <c r="C22" s="45">
        <f t="shared" si="2"/>
        <v>7.9818642104324142E-2</v>
      </c>
      <c r="D22" s="45">
        <f t="shared" si="3"/>
        <v>0.01</v>
      </c>
      <c r="E22" s="45">
        <f t="shared" si="3"/>
        <v>0.1</v>
      </c>
      <c r="F22" s="233">
        <f t="shared" si="4"/>
        <v>1.8570509312621636E-3</v>
      </c>
      <c r="G22" s="45">
        <f t="shared" si="5"/>
        <v>1</v>
      </c>
      <c r="H22" s="45">
        <f t="shared" si="6"/>
        <v>0.36321200105772267</v>
      </c>
      <c r="I22" s="45">
        <f t="shared" si="7"/>
        <v>0.05</v>
      </c>
      <c r="J22" s="45">
        <f t="shared" si="7"/>
        <v>0.1</v>
      </c>
      <c r="K22" s="233">
        <f t="shared" si="8"/>
        <v>8.7104956125771058E-3</v>
      </c>
      <c r="L22" s="45">
        <f t="shared" si="9"/>
        <v>1</v>
      </c>
      <c r="M22" s="45">
        <f t="shared" si="10"/>
        <v>0.63002843512072715</v>
      </c>
      <c r="N22" s="45">
        <f t="shared" si="11"/>
        <v>0.1</v>
      </c>
      <c r="O22" s="45">
        <f t="shared" si="11"/>
        <v>0.1</v>
      </c>
      <c r="P22" s="233">
        <f t="shared" si="12"/>
        <v>1.3687895881921791E-2</v>
      </c>
      <c r="Q22" s="45">
        <f t="shared" si="13"/>
        <v>1</v>
      </c>
      <c r="R22" s="45">
        <f t="shared" si="14"/>
        <v>0.60875281100968326</v>
      </c>
      <c r="S22" s="45">
        <f t="shared" si="15"/>
        <v>0.1</v>
      </c>
      <c r="T22" s="45">
        <f t="shared" si="15"/>
        <v>0.1</v>
      </c>
      <c r="U22" s="233">
        <f t="shared" si="0"/>
        <v>1.2005677787586592E-2</v>
      </c>
      <c r="V22" s="45">
        <f t="shared" si="16"/>
        <v>1</v>
      </c>
      <c r="W22" s="45">
        <f t="shared" si="17"/>
        <v>0.95807085790210356</v>
      </c>
      <c r="X22" s="45">
        <f t="shared" si="18"/>
        <v>0.25</v>
      </c>
      <c r="Y22" s="45">
        <f t="shared" si="18"/>
        <v>0.1</v>
      </c>
      <c r="Z22" s="233">
        <f t="shared" si="19"/>
        <v>6.4651766103910324E-3</v>
      </c>
    </row>
    <row r="23" spans="1:26" x14ac:dyDescent="0.45">
      <c r="A23">
        <v>17</v>
      </c>
      <c r="B23" s="45">
        <f t="shared" si="1"/>
        <v>1</v>
      </c>
      <c r="C23" s="45">
        <f t="shared" si="2"/>
        <v>8.1675693035586305E-2</v>
      </c>
      <c r="D23" s="45">
        <f t="shared" si="3"/>
        <v>0.01</v>
      </c>
      <c r="E23" s="45">
        <f t="shared" si="3"/>
        <v>0.1</v>
      </c>
      <c r="F23" s="233">
        <f t="shared" si="4"/>
        <v>1.6827656493698384E-3</v>
      </c>
      <c r="G23" s="45">
        <f t="shared" si="5"/>
        <v>1</v>
      </c>
      <c r="H23" s="45">
        <f t="shared" si="6"/>
        <v>0.37192249667029975</v>
      </c>
      <c r="I23" s="45">
        <f t="shared" si="7"/>
        <v>0.05</v>
      </c>
      <c r="J23" s="45">
        <f t="shared" si="7"/>
        <v>0.1</v>
      </c>
      <c r="K23" s="233">
        <f t="shared" si="8"/>
        <v>8.0442598524019457E-3</v>
      </c>
      <c r="L23" s="45">
        <f t="shared" si="9"/>
        <v>1</v>
      </c>
      <c r="M23" s="45">
        <f t="shared" si="10"/>
        <v>0.64371633100264891</v>
      </c>
      <c r="N23" s="45">
        <f t="shared" si="11"/>
        <v>0.1</v>
      </c>
      <c r="O23" s="45">
        <f t="shared" si="11"/>
        <v>0.1</v>
      </c>
      <c r="P23" s="233">
        <f t="shared" si="12"/>
        <v>1.2693805279421405E-2</v>
      </c>
      <c r="Q23" s="45">
        <f t="shared" si="13"/>
        <v>1</v>
      </c>
      <c r="R23" s="45">
        <f t="shared" si="14"/>
        <v>0.6207584887972698</v>
      </c>
      <c r="S23" s="45">
        <f t="shared" si="15"/>
        <v>0.1</v>
      </c>
      <c r="T23" s="45">
        <f t="shared" si="15"/>
        <v>0.1</v>
      </c>
      <c r="U23" s="233">
        <f t="shared" si="0"/>
        <v>1.104536551537225E-2</v>
      </c>
      <c r="V23" s="45">
        <f t="shared" si="16"/>
        <v>1</v>
      </c>
      <c r="W23" s="45">
        <f t="shared" si="17"/>
        <v>0.96453603451249459</v>
      </c>
      <c r="X23" s="45">
        <f t="shared" si="18"/>
        <v>0.25</v>
      </c>
      <c r="Y23" s="45">
        <f t="shared" si="18"/>
        <v>0.1</v>
      </c>
      <c r="Z23" s="233">
        <f t="shared" si="19"/>
        <v>5.445364107935724E-3</v>
      </c>
    </row>
    <row r="24" spans="1:26" x14ac:dyDescent="0.45">
      <c r="A24">
        <v>18</v>
      </c>
      <c r="B24" s="45">
        <f t="shared" si="1"/>
        <v>1</v>
      </c>
      <c r="C24" s="45">
        <f t="shared" si="2"/>
        <v>8.3358458684956144E-2</v>
      </c>
      <c r="D24" s="45">
        <f t="shared" ref="D24:E39" si="20">D23</f>
        <v>0.01</v>
      </c>
      <c r="E24" s="45">
        <f t="shared" si="20"/>
        <v>0.1</v>
      </c>
      <c r="F24" s="233">
        <f t="shared" si="4"/>
        <v>1.5254328080879787E-3</v>
      </c>
      <c r="G24" s="45">
        <f t="shared" si="5"/>
        <v>1</v>
      </c>
      <c r="H24" s="45">
        <f t="shared" si="6"/>
        <v>0.37996675652270168</v>
      </c>
      <c r="I24" s="45">
        <f t="shared" ref="I24:J39" si="21">I23</f>
        <v>0.05</v>
      </c>
      <c r="J24" s="45">
        <f t="shared" si="21"/>
        <v>0.1</v>
      </c>
      <c r="K24" s="233">
        <f t="shared" si="8"/>
        <v>7.4424601278329505E-3</v>
      </c>
      <c r="L24" s="45">
        <f t="shared" si="9"/>
        <v>1</v>
      </c>
      <c r="M24" s="45">
        <f t="shared" si="10"/>
        <v>0.65641013628207034</v>
      </c>
      <c r="N24" s="45">
        <f t="shared" ref="N24:O39" si="22">N23</f>
        <v>0.1</v>
      </c>
      <c r="O24" s="45">
        <f t="shared" si="22"/>
        <v>0.1</v>
      </c>
      <c r="P24" s="233">
        <f t="shared" si="12"/>
        <v>1.1805399444970555E-2</v>
      </c>
      <c r="Q24" s="45">
        <f t="shared" si="13"/>
        <v>1</v>
      </c>
      <c r="R24" s="45">
        <f t="shared" si="14"/>
        <v>0.63180385431264208</v>
      </c>
      <c r="S24" s="45">
        <f t="shared" ref="S24:T39" si="23">S23</f>
        <v>0.1</v>
      </c>
      <c r="T24" s="45">
        <f t="shared" si="23"/>
        <v>0.1</v>
      </c>
      <c r="U24" s="233">
        <f t="shared" si="0"/>
        <v>1.0192176579486956E-2</v>
      </c>
      <c r="V24" s="45">
        <f t="shared" si="16"/>
        <v>1</v>
      </c>
      <c r="W24" s="45">
        <f t="shared" si="17"/>
        <v>0.96998139862043031</v>
      </c>
      <c r="X24" s="45">
        <f t="shared" ref="X24:Y39" si="24">X23</f>
        <v>0.25</v>
      </c>
      <c r="Y24" s="45">
        <f t="shared" si="24"/>
        <v>0.1</v>
      </c>
      <c r="Z24" s="233">
        <f t="shared" si="19"/>
        <v>4.592901849814035E-3</v>
      </c>
    </row>
    <row r="25" spans="1:26" x14ac:dyDescent="0.45">
      <c r="A25">
        <v>19</v>
      </c>
      <c r="B25" s="45">
        <f t="shared" si="1"/>
        <v>1</v>
      </c>
      <c r="C25" s="45">
        <f t="shared" si="2"/>
        <v>8.4883891493044122E-2</v>
      </c>
      <c r="D25" s="45">
        <f t="shared" si="20"/>
        <v>0.01</v>
      </c>
      <c r="E25" s="45">
        <f t="shared" si="20"/>
        <v>0.1</v>
      </c>
      <c r="F25" s="233">
        <f t="shared" si="4"/>
        <v>1.3832994392654358E-3</v>
      </c>
      <c r="G25" s="45">
        <f t="shared" si="5"/>
        <v>1</v>
      </c>
      <c r="H25" s="45">
        <f t="shared" si="6"/>
        <v>0.38740921665053463</v>
      </c>
      <c r="I25" s="45">
        <f t="shared" si="21"/>
        <v>0.05</v>
      </c>
      <c r="J25" s="45">
        <f t="shared" si="21"/>
        <v>0.1</v>
      </c>
      <c r="K25" s="233">
        <f t="shared" si="8"/>
        <v>6.8972076169978858E-3</v>
      </c>
      <c r="L25" s="45">
        <f t="shared" si="9"/>
        <v>1</v>
      </c>
      <c r="M25" s="45">
        <f t="shared" si="10"/>
        <v>0.66821553572704095</v>
      </c>
      <c r="N25" s="45">
        <f t="shared" si="22"/>
        <v>0.1</v>
      </c>
      <c r="O25" s="45">
        <f t="shared" si="22"/>
        <v>0.1</v>
      </c>
      <c r="P25" s="233">
        <f t="shared" si="12"/>
        <v>1.1008093073289454E-2</v>
      </c>
      <c r="Q25" s="45">
        <f t="shared" si="13"/>
        <v>1</v>
      </c>
      <c r="R25" s="45">
        <f t="shared" si="14"/>
        <v>0.64199603089212909</v>
      </c>
      <c r="S25" s="45">
        <f t="shared" si="23"/>
        <v>0.1</v>
      </c>
      <c r="T25" s="45">
        <f t="shared" si="23"/>
        <v>0.1</v>
      </c>
      <c r="U25" s="233">
        <f t="shared" si="0"/>
        <v>9.430856079697441E-3</v>
      </c>
      <c r="V25" s="45">
        <f t="shared" si="16"/>
        <v>1</v>
      </c>
      <c r="W25" s="45">
        <f t="shared" si="17"/>
        <v>0.97457430047024429</v>
      </c>
      <c r="X25" s="45">
        <f t="shared" si="24"/>
        <v>0.25</v>
      </c>
      <c r="Y25" s="45">
        <f t="shared" si="24"/>
        <v>0.1</v>
      </c>
      <c r="Z25" s="233">
        <f t="shared" si="19"/>
        <v>3.8785015491211161E-3</v>
      </c>
    </row>
    <row r="26" spans="1:26" x14ac:dyDescent="0.45">
      <c r="A26">
        <v>20</v>
      </c>
      <c r="B26" s="45">
        <f t="shared" si="1"/>
        <v>1</v>
      </c>
      <c r="C26" s="45">
        <f t="shared" si="2"/>
        <v>8.6267190932309556E-2</v>
      </c>
      <c r="D26" s="45">
        <f t="shared" si="20"/>
        <v>0.01</v>
      </c>
      <c r="E26" s="45">
        <f t="shared" si="20"/>
        <v>0.1</v>
      </c>
      <c r="F26" s="233">
        <f t="shared" si="4"/>
        <v>1.2548118205811046E-3</v>
      </c>
      <c r="G26" s="45">
        <f t="shared" si="5"/>
        <v>1</v>
      </c>
      <c r="H26" s="45">
        <f t="shared" si="6"/>
        <v>0.39430642426753248</v>
      </c>
      <c r="I26" s="45">
        <f t="shared" si="21"/>
        <v>0.05</v>
      </c>
      <c r="J26" s="45">
        <f t="shared" si="21"/>
        <v>0.1</v>
      </c>
      <c r="K26" s="233">
        <f t="shared" si="8"/>
        <v>6.401791981734857E-3</v>
      </c>
      <c r="L26" s="45">
        <f t="shared" si="9"/>
        <v>1</v>
      </c>
      <c r="M26" s="45">
        <f t="shared" si="10"/>
        <v>0.67922362880033038</v>
      </c>
      <c r="N26" s="45">
        <f t="shared" si="22"/>
        <v>0.1</v>
      </c>
      <c r="O26" s="45">
        <f t="shared" si="22"/>
        <v>0.1</v>
      </c>
      <c r="P26" s="233">
        <f t="shared" si="12"/>
        <v>1.0289748032002805E-2</v>
      </c>
      <c r="Q26" s="45">
        <f t="shared" si="13"/>
        <v>1</v>
      </c>
      <c r="R26" s="45">
        <f t="shared" si="14"/>
        <v>0.65142688697182649</v>
      </c>
      <c r="S26" s="45">
        <f t="shared" si="23"/>
        <v>0.1</v>
      </c>
      <c r="T26" s="45">
        <f t="shared" si="23"/>
        <v>0.1</v>
      </c>
      <c r="U26" s="233">
        <f t="shared" si="0"/>
        <v>8.7487589110306976E-3</v>
      </c>
      <c r="V26" s="45">
        <f t="shared" si="16"/>
        <v>1</v>
      </c>
      <c r="W26" s="45">
        <f t="shared" si="17"/>
        <v>0.97845280201936546</v>
      </c>
      <c r="X26" s="45">
        <f t="shared" si="24"/>
        <v>0.25</v>
      </c>
      <c r="Y26" s="45">
        <f t="shared" si="24"/>
        <v>0.1</v>
      </c>
      <c r="Z26" s="233">
        <f t="shared" si="19"/>
        <v>3.2785078711768945E-3</v>
      </c>
    </row>
    <row r="27" spans="1:26" x14ac:dyDescent="0.45">
      <c r="A27">
        <v>21</v>
      </c>
      <c r="B27" s="45">
        <f t="shared" si="1"/>
        <v>1</v>
      </c>
      <c r="C27" s="45">
        <f t="shared" si="2"/>
        <v>8.7522002752890654E-2</v>
      </c>
      <c r="D27" s="45">
        <f t="shared" si="20"/>
        <v>0.01</v>
      </c>
      <c r="E27" s="45">
        <f t="shared" si="20"/>
        <v>0.1</v>
      </c>
      <c r="F27" s="233">
        <f t="shared" si="4"/>
        <v>1.1385897937697294E-3</v>
      </c>
      <c r="G27" s="45">
        <f t="shared" si="5"/>
        <v>1</v>
      </c>
      <c r="H27" s="45">
        <f t="shared" si="6"/>
        <v>0.40070821624926733</v>
      </c>
      <c r="I27" s="45">
        <f t="shared" si="21"/>
        <v>0.05</v>
      </c>
      <c r="J27" s="45">
        <f t="shared" si="21"/>
        <v>0.1</v>
      </c>
      <c r="K27" s="233">
        <f t="shared" si="8"/>
        <v>5.9504750195768577E-3</v>
      </c>
      <c r="L27" s="45">
        <f t="shared" si="9"/>
        <v>1</v>
      </c>
      <c r="M27" s="45">
        <f t="shared" si="10"/>
        <v>0.68951337683233316</v>
      </c>
      <c r="N27" s="45">
        <f t="shared" si="22"/>
        <v>0.1</v>
      </c>
      <c r="O27" s="45">
        <f t="shared" si="22"/>
        <v>0.1</v>
      </c>
      <c r="P27" s="233">
        <f t="shared" si="12"/>
        <v>9.6401943166060794E-3</v>
      </c>
      <c r="Q27" s="45">
        <f t="shared" si="13"/>
        <v>1</v>
      </c>
      <c r="R27" s="45">
        <f t="shared" si="14"/>
        <v>0.66017564588285715</v>
      </c>
      <c r="S27" s="45">
        <f t="shared" si="23"/>
        <v>0.1</v>
      </c>
      <c r="T27" s="45">
        <f t="shared" si="23"/>
        <v>0.1</v>
      </c>
      <c r="U27" s="233">
        <f t="shared" si="0"/>
        <v>8.1353337596419932E-3</v>
      </c>
      <c r="V27" s="45">
        <f t="shared" si="16"/>
        <v>1</v>
      </c>
      <c r="W27" s="45">
        <f t="shared" si="17"/>
        <v>0.98173130989054236</v>
      </c>
      <c r="X27" s="45">
        <f t="shared" si="24"/>
        <v>0.25</v>
      </c>
      <c r="Y27" s="45">
        <f t="shared" si="24"/>
        <v>0.1</v>
      </c>
      <c r="Z27" s="233">
        <f t="shared" si="19"/>
        <v>2.7736780202502476E-3</v>
      </c>
    </row>
    <row r="28" spans="1:26" x14ac:dyDescent="0.45">
      <c r="A28">
        <v>22</v>
      </c>
      <c r="B28" s="45">
        <f t="shared" si="1"/>
        <v>1</v>
      </c>
      <c r="C28" s="45">
        <f t="shared" si="2"/>
        <v>8.866059254666038E-2</v>
      </c>
      <c r="D28" s="45">
        <f t="shared" si="20"/>
        <v>0.01</v>
      </c>
      <c r="E28" s="45">
        <f t="shared" si="20"/>
        <v>0.1</v>
      </c>
      <c r="F28" s="233">
        <f t="shared" si="4"/>
        <v>1.0334048869398513E-3</v>
      </c>
      <c r="G28" s="45">
        <f t="shared" si="5"/>
        <v>1</v>
      </c>
      <c r="H28" s="45">
        <f t="shared" si="6"/>
        <v>0.40665869126884419</v>
      </c>
      <c r="I28" s="45">
        <f t="shared" si="21"/>
        <v>0.05</v>
      </c>
      <c r="J28" s="45">
        <f t="shared" si="21"/>
        <v>0.1</v>
      </c>
      <c r="K28" s="233">
        <f t="shared" si="8"/>
        <v>5.5383254281222705E-3</v>
      </c>
      <c r="L28" s="45">
        <f t="shared" si="9"/>
        <v>1</v>
      </c>
      <c r="M28" s="45">
        <f t="shared" si="10"/>
        <v>0.69915357114893928</v>
      </c>
      <c r="N28" s="45">
        <f t="shared" si="22"/>
        <v>0.1</v>
      </c>
      <c r="O28" s="45">
        <f t="shared" si="22"/>
        <v>0.1</v>
      </c>
      <c r="P28" s="233">
        <f t="shared" si="12"/>
        <v>9.0508573752436372E-3</v>
      </c>
      <c r="Q28" s="45">
        <f t="shared" si="13"/>
        <v>1</v>
      </c>
      <c r="R28" s="45">
        <f t="shared" si="14"/>
        <v>0.66831097964249919</v>
      </c>
      <c r="S28" s="45">
        <f t="shared" si="23"/>
        <v>0.1</v>
      </c>
      <c r="T28" s="45">
        <f t="shared" si="23"/>
        <v>0.1</v>
      </c>
      <c r="U28" s="233">
        <f t="shared" si="0"/>
        <v>7.5817219438736663E-3</v>
      </c>
      <c r="V28" s="45">
        <f t="shared" si="16"/>
        <v>1</v>
      </c>
      <c r="W28" s="276">
        <f t="shared" si="17"/>
        <v>0.98450498791079255</v>
      </c>
      <c r="X28" s="45">
        <f t="shared" si="24"/>
        <v>0.25</v>
      </c>
      <c r="Y28" s="45">
        <f t="shared" si="24"/>
        <v>0.1</v>
      </c>
      <c r="Z28" s="50">
        <f t="shared" si="19"/>
        <v>2.3482613533455932E-3</v>
      </c>
    </row>
    <row r="29" spans="1:26" x14ac:dyDescent="0.45">
      <c r="A29">
        <v>23</v>
      </c>
      <c r="B29" s="45">
        <f t="shared" si="1"/>
        <v>1</v>
      </c>
      <c r="C29" s="45">
        <f t="shared" si="2"/>
        <v>8.9693997433600237E-2</v>
      </c>
      <c r="D29" s="45">
        <f t="shared" si="20"/>
        <v>0.01</v>
      </c>
      <c r="E29" s="45">
        <f t="shared" si="20"/>
        <v>0.1</v>
      </c>
      <c r="F29" s="233">
        <f t="shared" si="4"/>
        <v>9.3816159986584262E-4</v>
      </c>
      <c r="G29" s="45">
        <f t="shared" si="5"/>
        <v>1</v>
      </c>
      <c r="H29" s="45">
        <f t="shared" si="6"/>
        <v>0.41219701669696646</v>
      </c>
      <c r="I29" s="45">
        <f t="shared" si="21"/>
        <v>0.05</v>
      </c>
      <c r="J29" s="45">
        <f t="shared" si="21"/>
        <v>0.1</v>
      </c>
      <c r="K29" s="233">
        <f t="shared" si="8"/>
        <v>5.1610855528429478E-3</v>
      </c>
      <c r="L29" s="45">
        <f t="shared" si="9"/>
        <v>1</v>
      </c>
      <c r="M29" s="45">
        <f t="shared" si="10"/>
        <v>0.70820442852418286</v>
      </c>
      <c r="N29" s="45">
        <f t="shared" si="22"/>
        <v>0.1</v>
      </c>
      <c r="O29" s="45">
        <f t="shared" si="22"/>
        <v>0.1</v>
      </c>
      <c r="P29" s="233">
        <f t="shared" si="12"/>
        <v>8.514465553289885E-3</v>
      </c>
      <c r="Q29" s="45">
        <f t="shared" si="13"/>
        <v>1</v>
      </c>
      <c r="R29" s="45">
        <f t="shared" si="14"/>
        <v>0.67589270158637282</v>
      </c>
      <c r="S29" s="45">
        <f t="shared" si="23"/>
        <v>0.1</v>
      </c>
      <c r="T29" s="45">
        <f t="shared" si="23"/>
        <v>0.1</v>
      </c>
      <c r="U29" s="233">
        <f t="shared" si="0"/>
        <v>7.0804428698745502E-3</v>
      </c>
      <c r="V29" s="45">
        <f t="shared" si="16"/>
        <v>1</v>
      </c>
      <c r="W29" s="45">
        <f t="shared" si="17"/>
        <v>0.9868532492641382</v>
      </c>
      <c r="X29" s="45">
        <f t="shared" si="24"/>
        <v>0.25</v>
      </c>
      <c r="Y29" s="45">
        <f t="shared" si="24"/>
        <v>0.1</v>
      </c>
      <c r="Z29" s="233">
        <f t="shared" si="19"/>
        <v>1.9892963158703869E-3</v>
      </c>
    </row>
    <row r="30" spans="1:26" x14ac:dyDescent="0.45">
      <c r="A30">
        <v>24</v>
      </c>
      <c r="B30" s="45">
        <f t="shared" si="1"/>
        <v>1</v>
      </c>
      <c r="C30" s="45">
        <f t="shared" si="2"/>
        <v>9.0632159033466081E-2</v>
      </c>
      <c r="D30" s="45">
        <f t="shared" si="20"/>
        <v>0.01</v>
      </c>
      <c r="E30" s="45">
        <f t="shared" si="20"/>
        <v>0.1</v>
      </c>
      <c r="F30" s="233">
        <f t="shared" si="4"/>
        <v>8.5188133142548132E-4</v>
      </c>
      <c r="G30" s="45">
        <f t="shared" si="5"/>
        <v>1</v>
      </c>
      <c r="H30" s="45">
        <f t="shared" si="6"/>
        <v>0.4173581022498094</v>
      </c>
      <c r="I30" s="45">
        <f t="shared" si="21"/>
        <v>0.05</v>
      </c>
      <c r="J30" s="45">
        <f t="shared" si="21"/>
        <v>0.1</v>
      </c>
      <c r="K30" s="233">
        <f t="shared" si="8"/>
        <v>4.8150632138848209E-3</v>
      </c>
      <c r="L30" s="45">
        <f t="shared" si="9"/>
        <v>1</v>
      </c>
      <c r="M30" s="45">
        <f t="shared" si="10"/>
        <v>0.71671889407747269</v>
      </c>
      <c r="N30" s="45">
        <f t="shared" si="22"/>
        <v>0.1</v>
      </c>
      <c r="O30" s="45">
        <f t="shared" si="22"/>
        <v>0.1</v>
      </c>
      <c r="P30" s="233">
        <f t="shared" si="12"/>
        <v>8.0248184972690206E-3</v>
      </c>
      <c r="Q30" s="45">
        <f t="shared" si="13"/>
        <v>1</v>
      </c>
      <c r="R30" s="45">
        <f t="shared" si="14"/>
        <v>0.68297314445624735</v>
      </c>
      <c r="S30" s="45">
        <f t="shared" si="23"/>
        <v>0.1</v>
      </c>
      <c r="T30" s="45">
        <f t="shared" si="23"/>
        <v>0.1</v>
      </c>
      <c r="U30" s="233">
        <f t="shared" si="0"/>
        <v>6.6251454262954632E-3</v>
      </c>
      <c r="V30" s="45">
        <f t="shared" si="16"/>
        <v>1</v>
      </c>
      <c r="W30" s="45">
        <f t="shared" si="17"/>
        <v>0.98884254558000861</v>
      </c>
      <c r="X30" s="45">
        <f t="shared" si="24"/>
        <v>0.25</v>
      </c>
      <c r="Y30" s="45">
        <f t="shared" si="24"/>
        <v>0.1</v>
      </c>
      <c r="Z30" s="233">
        <f t="shared" si="19"/>
        <v>1.6860670419121537E-3</v>
      </c>
    </row>
    <row r="31" spans="1:26" x14ac:dyDescent="0.45">
      <c r="A31">
        <v>25</v>
      </c>
      <c r="B31" s="45">
        <f t="shared" si="1"/>
        <v>1</v>
      </c>
      <c r="C31" s="45">
        <f t="shared" si="2"/>
        <v>9.1484040364891564E-2</v>
      </c>
      <c r="D31" s="45">
        <f t="shared" si="20"/>
        <v>0.01</v>
      </c>
      <c r="E31" s="45">
        <f t="shared" si="20"/>
        <v>0.1</v>
      </c>
      <c r="F31" s="233">
        <f t="shared" si="4"/>
        <v>7.7368852401043901E-4</v>
      </c>
      <c r="G31" s="45">
        <f t="shared" si="5"/>
        <v>1</v>
      </c>
      <c r="H31" s="45">
        <f t="shared" si="6"/>
        <v>0.42217316546369421</v>
      </c>
      <c r="I31" s="45">
        <f t="shared" si="21"/>
        <v>0.05</v>
      </c>
      <c r="J31" s="45">
        <f t="shared" si="21"/>
        <v>0.1</v>
      </c>
      <c r="K31" s="233">
        <f t="shared" si="8"/>
        <v>4.4970433442094379E-3</v>
      </c>
      <c r="L31" s="45">
        <f t="shared" si="9"/>
        <v>1</v>
      </c>
      <c r="M31" s="45">
        <f t="shared" si="10"/>
        <v>0.72474371257474168</v>
      </c>
      <c r="N31" s="45">
        <f t="shared" si="22"/>
        <v>0.1</v>
      </c>
      <c r="O31" s="45">
        <f t="shared" si="22"/>
        <v>0.1</v>
      </c>
      <c r="P31" s="233">
        <f t="shared" si="12"/>
        <v>7.5766023767136204E-3</v>
      </c>
      <c r="Q31" s="45">
        <f t="shared" si="13"/>
        <v>1</v>
      </c>
      <c r="R31" s="45">
        <f t="shared" si="14"/>
        <v>0.68959828988254279</v>
      </c>
      <c r="S31" s="45">
        <f t="shared" si="23"/>
        <v>0.1</v>
      </c>
      <c r="T31" s="45">
        <f t="shared" si="23"/>
        <v>0.1</v>
      </c>
      <c r="U31" s="233">
        <f t="shared" si="0"/>
        <v>6.2104100208864241E-3</v>
      </c>
      <c r="V31" s="45">
        <f t="shared" si="16"/>
        <v>1</v>
      </c>
      <c r="W31" s="45">
        <f t="shared" si="17"/>
        <v>0.99052861262192082</v>
      </c>
      <c r="X31" s="45">
        <f t="shared" si="24"/>
        <v>0.25</v>
      </c>
      <c r="Y31" s="45">
        <f t="shared" si="24"/>
        <v>0.1</v>
      </c>
      <c r="Z31" s="233">
        <f t="shared" si="19"/>
        <v>1.4296788245984904E-3</v>
      </c>
    </row>
    <row r="32" spans="1:26" x14ac:dyDescent="0.45">
      <c r="A32">
        <v>26</v>
      </c>
      <c r="B32" s="45">
        <f t="shared" si="1"/>
        <v>1</v>
      </c>
      <c r="C32" s="45">
        <f t="shared" si="2"/>
        <v>9.2257728888902005E-2</v>
      </c>
      <c r="D32" s="45">
        <f t="shared" si="20"/>
        <v>0.01</v>
      </c>
      <c r="E32" s="45">
        <f t="shared" si="20"/>
        <v>0.1</v>
      </c>
      <c r="F32" s="233">
        <f t="shared" si="4"/>
        <v>7.0279867619459438E-4</v>
      </c>
      <c r="G32" s="45">
        <f t="shared" si="5"/>
        <v>1</v>
      </c>
      <c r="H32" s="45">
        <f t="shared" si="6"/>
        <v>0.42667020880790363</v>
      </c>
      <c r="I32" s="45">
        <f t="shared" si="21"/>
        <v>0.05</v>
      </c>
      <c r="J32" s="45">
        <f t="shared" si="21"/>
        <v>0.1</v>
      </c>
      <c r="K32" s="233">
        <f t="shared" si="8"/>
        <v>4.2042153872324656E-3</v>
      </c>
      <c r="L32" s="45">
        <f t="shared" si="9"/>
        <v>1</v>
      </c>
      <c r="M32" s="45">
        <f t="shared" si="10"/>
        <v>0.73232031495145533</v>
      </c>
      <c r="N32" s="45">
        <f t="shared" si="22"/>
        <v>0.1</v>
      </c>
      <c r="O32" s="45">
        <f t="shared" si="22"/>
        <v>0.1</v>
      </c>
      <c r="P32" s="233">
        <f t="shared" si="12"/>
        <v>7.1652413787688107E-3</v>
      </c>
      <c r="Q32" s="45">
        <f t="shared" si="13"/>
        <v>1</v>
      </c>
      <c r="R32" s="45">
        <f t="shared" si="14"/>
        <v>0.6958086999034292</v>
      </c>
      <c r="S32" s="45">
        <f t="shared" si="23"/>
        <v>0.1</v>
      </c>
      <c r="T32" s="45">
        <f t="shared" si="23"/>
        <v>0.1</v>
      </c>
      <c r="U32" s="233">
        <f t="shared" si="0"/>
        <v>5.8315898325534375E-3</v>
      </c>
      <c r="V32" s="45">
        <f t="shared" si="16"/>
        <v>1</v>
      </c>
      <c r="W32" s="45">
        <f t="shared" si="17"/>
        <v>0.99195829144651926</v>
      </c>
      <c r="X32" s="45">
        <f t="shared" si="24"/>
        <v>0.25</v>
      </c>
      <c r="Y32" s="45">
        <f t="shared" si="24"/>
        <v>0.1</v>
      </c>
      <c r="Z32" s="233">
        <f t="shared" si="19"/>
        <v>1.2127231906680358E-3</v>
      </c>
    </row>
    <row r="33" spans="1:26" x14ac:dyDescent="0.45">
      <c r="A33">
        <v>27</v>
      </c>
      <c r="B33" s="45">
        <f t="shared" si="1"/>
        <v>1</v>
      </c>
      <c r="C33" s="45">
        <f t="shared" si="2"/>
        <v>9.2960527565096596E-2</v>
      </c>
      <c r="D33" s="45">
        <f t="shared" si="20"/>
        <v>0.01</v>
      </c>
      <c r="E33" s="45">
        <f t="shared" si="20"/>
        <v>0.1</v>
      </c>
      <c r="F33" s="233">
        <f t="shared" si="4"/>
        <v>6.3850793635748283E-4</v>
      </c>
      <c r="G33" s="45">
        <f t="shared" si="5"/>
        <v>1</v>
      </c>
      <c r="H33" s="45">
        <f t="shared" si="6"/>
        <v>0.43087442419513611</v>
      </c>
      <c r="I33" s="45">
        <f t="shared" si="21"/>
        <v>0.05</v>
      </c>
      <c r="J33" s="45">
        <f t="shared" si="21"/>
        <v>0.1</v>
      </c>
      <c r="K33" s="233">
        <f t="shared" si="8"/>
        <v>3.9341133132785935E-3</v>
      </c>
      <c r="L33" s="45">
        <f t="shared" si="9"/>
        <v>1</v>
      </c>
      <c r="M33" s="45">
        <f t="shared" si="10"/>
        <v>0.73948555633022417</v>
      </c>
      <c r="N33" s="45">
        <f t="shared" si="22"/>
        <v>0.1</v>
      </c>
      <c r="O33" s="45">
        <f t="shared" si="22"/>
        <v>0.1</v>
      </c>
      <c r="P33" s="233">
        <f t="shared" si="12"/>
        <v>6.7867775360572757E-3</v>
      </c>
      <c r="Q33" s="45">
        <f t="shared" si="13"/>
        <v>1</v>
      </c>
      <c r="R33" s="45">
        <f t="shared" si="14"/>
        <v>0.70164028973598258</v>
      </c>
      <c r="S33" s="45">
        <f t="shared" si="23"/>
        <v>0.1</v>
      </c>
      <c r="T33" s="45">
        <f t="shared" si="23"/>
        <v>0.1</v>
      </c>
      <c r="U33" s="233">
        <f t="shared" si="0"/>
        <v>5.4846826668788207E-3</v>
      </c>
      <c r="V33" s="45">
        <f t="shared" si="16"/>
        <v>1</v>
      </c>
      <c r="W33" s="45">
        <f t="shared" si="17"/>
        <v>0.99317101463718727</v>
      </c>
      <c r="X33" s="45">
        <f t="shared" si="24"/>
        <v>0.25</v>
      </c>
      <c r="Y33" s="45">
        <f t="shared" si="24"/>
        <v>0.1</v>
      </c>
      <c r="Z33" s="233">
        <f t="shared" si="19"/>
        <v>1.029011308530503E-3</v>
      </c>
    </row>
    <row r="34" spans="1:26" x14ac:dyDescent="0.45">
      <c r="A34">
        <v>28</v>
      </c>
      <c r="B34" s="45">
        <f t="shared" si="1"/>
        <v>1</v>
      </c>
      <c r="C34" s="45">
        <f t="shared" si="2"/>
        <v>9.3599035501454084E-2</v>
      </c>
      <c r="D34" s="45">
        <f t="shared" si="20"/>
        <v>0.01</v>
      </c>
      <c r="E34" s="45">
        <f t="shared" si="20"/>
        <v>0.1</v>
      </c>
      <c r="F34" s="233">
        <f t="shared" si="4"/>
        <v>5.8018403952029771E-4</v>
      </c>
      <c r="G34" s="45">
        <f t="shared" si="5"/>
        <v>1</v>
      </c>
      <c r="H34" s="45">
        <f t="shared" si="6"/>
        <v>0.43480853750841469</v>
      </c>
      <c r="I34" s="45">
        <f t="shared" si="21"/>
        <v>0.05</v>
      </c>
      <c r="J34" s="45">
        <f t="shared" si="21"/>
        <v>0.1</v>
      </c>
      <c r="K34" s="233">
        <f t="shared" si="8"/>
        <v>3.6845658027584369E-3</v>
      </c>
      <c r="L34" s="45">
        <f t="shared" si="9"/>
        <v>1</v>
      </c>
      <c r="M34" s="45">
        <f t="shared" si="10"/>
        <v>0.74627233386628145</v>
      </c>
      <c r="N34" s="45">
        <f t="shared" si="22"/>
        <v>0.1</v>
      </c>
      <c r="O34" s="45">
        <f t="shared" si="22"/>
        <v>0.1</v>
      </c>
      <c r="P34" s="233">
        <f t="shared" si="12"/>
        <v>6.4377728561663822E-3</v>
      </c>
      <c r="Q34" s="45">
        <f t="shared" si="13"/>
        <v>1</v>
      </c>
      <c r="R34" s="45">
        <f t="shared" si="14"/>
        <v>0.70712497240286143</v>
      </c>
      <c r="S34" s="45">
        <f t="shared" si="23"/>
        <v>0.1</v>
      </c>
      <c r="T34" s="45">
        <f t="shared" si="23"/>
        <v>0.1</v>
      </c>
      <c r="U34" s="233">
        <f t="shared" si="0"/>
        <v>5.1662268693423059E-3</v>
      </c>
      <c r="V34" s="45">
        <f t="shared" si="16"/>
        <v>1</v>
      </c>
      <c r="W34" s="45">
        <f t="shared" si="17"/>
        <v>0.99420002594571777</v>
      </c>
      <c r="X34" s="45">
        <f t="shared" si="24"/>
        <v>0.25</v>
      </c>
      <c r="Y34" s="45">
        <f t="shared" si="24"/>
        <v>0.1</v>
      </c>
      <c r="Z34" s="233">
        <f t="shared" si="19"/>
        <v>8.7336007804542093E-4</v>
      </c>
    </row>
    <row r="35" spans="1:26" x14ac:dyDescent="0.45">
      <c r="A35">
        <v>29</v>
      </c>
      <c r="B35" s="45">
        <f t="shared" si="1"/>
        <v>1</v>
      </c>
      <c r="C35" s="45">
        <f t="shared" si="2"/>
        <v>9.4179219540974385E-2</v>
      </c>
      <c r="D35" s="45">
        <f t="shared" si="20"/>
        <v>0.01</v>
      </c>
      <c r="E35" s="45">
        <f t="shared" si="20"/>
        <v>0.1</v>
      </c>
      <c r="F35" s="233">
        <f t="shared" si="4"/>
        <v>5.2725838982752363E-4</v>
      </c>
      <c r="G35" s="45">
        <f t="shared" si="5"/>
        <v>1</v>
      </c>
      <c r="H35" s="45">
        <f t="shared" si="6"/>
        <v>0.43849310331117314</v>
      </c>
      <c r="I35" s="45">
        <f t="shared" si="21"/>
        <v>0.05</v>
      </c>
      <c r="J35" s="45">
        <f t="shared" si="21"/>
        <v>0.1</v>
      </c>
      <c r="K35" s="233">
        <f t="shared" si="8"/>
        <v>3.4536546684703351E-3</v>
      </c>
      <c r="L35" s="45">
        <f t="shared" si="9"/>
        <v>1</v>
      </c>
      <c r="M35" s="45">
        <f t="shared" si="10"/>
        <v>0.75271010672244787</v>
      </c>
      <c r="N35" s="45">
        <f t="shared" si="22"/>
        <v>0.1</v>
      </c>
      <c r="O35" s="45">
        <f t="shared" si="22"/>
        <v>0.1</v>
      </c>
      <c r="P35" s="233">
        <f t="shared" si="12"/>
        <v>6.1152291317223273E-3</v>
      </c>
      <c r="Q35" s="45">
        <f t="shared" si="13"/>
        <v>1</v>
      </c>
      <c r="R35" s="45">
        <f t="shared" si="14"/>
        <v>0.71229119927220375</v>
      </c>
      <c r="S35" s="45">
        <f t="shared" si="23"/>
        <v>0.1</v>
      </c>
      <c r="T35" s="45">
        <f t="shared" si="23"/>
        <v>0.1</v>
      </c>
      <c r="U35" s="233">
        <f t="shared" si="0"/>
        <v>4.8732162812478615E-3</v>
      </c>
      <c r="V35" s="45">
        <f t="shared" si="16"/>
        <v>1</v>
      </c>
      <c r="W35" s="45">
        <f t="shared" si="17"/>
        <v>0.99507338602376316</v>
      </c>
      <c r="X35" s="45">
        <f t="shared" si="24"/>
        <v>0.25</v>
      </c>
      <c r="Y35" s="45">
        <f t="shared" si="24"/>
        <v>0.1</v>
      </c>
      <c r="Z35" s="233">
        <f t="shared" si="19"/>
        <v>7.4141924896264921E-4</v>
      </c>
    </row>
    <row r="36" spans="1:26" x14ac:dyDescent="0.45">
      <c r="A36">
        <v>30</v>
      </c>
      <c r="B36" s="45">
        <f t="shared" si="1"/>
        <v>1</v>
      </c>
      <c r="C36" s="45">
        <f t="shared" si="2"/>
        <v>9.4706477930801905E-2</v>
      </c>
      <c r="D36" s="45">
        <f t="shared" si="20"/>
        <v>0.01</v>
      </c>
      <c r="E36" s="45">
        <f t="shared" si="20"/>
        <v>0.1</v>
      </c>
      <c r="F36" s="233">
        <f t="shared" si="4"/>
        <v>4.792191238175373E-4</v>
      </c>
      <c r="G36" s="45">
        <f t="shared" si="5"/>
        <v>1</v>
      </c>
      <c r="H36" s="45">
        <f t="shared" si="6"/>
        <v>0.44194675797964345</v>
      </c>
      <c r="I36" s="45">
        <f t="shared" si="21"/>
        <v>0.05</v>
      </c>
      <c r="J36" s="45">
        <f t="shared" si="21"/>
        <v>0.1</v>
      </c>
      <c r="K36" s="233">
        <f t="shared" si="8"/>
        <v>3.2396799919252317E-3</v>
      </c>
      <c r="L36" s="45">
        <f t="shared" si="9"/>
        <v>1</v>
      </c>
      <c r="M36" s="45">
        <f t="shared" si="10"/>
        <v>0.75882533585417022</v>
      </c>
      <c r="N36" s="45">
        <f t="shared" si="22"/>
        <v>0.1</v>
      </c>
      <c r="O36" s="45">
        <f t="shared" si="22"/>
        <v>0.1</v>
      </c>
      <c r="P36" s="233">
        <f t="shared" si="12"/>
        <v>5.8165218625853832E-3</v>
      </c>
      <c r="Q36" s="45">
        <f t="shared" si="13"/>
        <v>1</v>
      </c>
      <c r="R36" s="45">
        <f t="shared" si="14"/>
        <v>0.71716441555345156</v>
      </c>
      <c r="S36" s="45">
        <f t="shared" si="23"/>
        <v>0.1</v>
      </c>
      <c r="T36" s="45">
        <f t="shared" si="23"/>
        <v>0.1</v>
      </c>
      <c r="U36" s="233">
        <f t="shared" si="0"/>
        <v>4.6030303671872295E-3</v>
      </c>
      <c r="V36" s="45">
        <f t="shared" si="16"/>
        <v>1</v>
      </c>
      <c r="W36" s="45">
        <f t="shared" si="17"/>
        <v>0.99581480527272581</v>
      </c>
      <c r="X36" s="45">
        <f t="shared" si="24"/>
        <v>0.25</v>
      </c>
      <c r="Y36" s="45">
        <f t="shared" si="24"/>
        <v>0.1</v>
      </c>
      <c r="Z36" s="233">
        <f t="shared" si="19"/>
        <v>6.295307945816675E-4</v>
      </c>
    </row>
    <row r="37" spans="1:26" x14ac:dyDescent="0.45">
      <c r="A37">
        <v>31</v>
      </c>
      <c r="B37" s="45">
        <f t="shared" si="1"/>
        <v>1</v>
      </c>
      <c r="C37" s="45">
        <f t="shared" si="2"/>
        <v>9.5185697054619448E-2</v>
      </c>
      <c r="D37" s="45">
        <f t="shared" si="20"/>
        <v>0.01</v>
      </c>
      <c r="E37" s="45">
        <f t="shared" si="20"/>
        <v>0.1</v>
      </c>
      <c r="F37" s="233">
        <f t="shared" si="4"/>
        <v>4.3560501636923966E-4</v>
      </c>
      <c r="G37" s="45">
        <f t="shared" si="5"/>
        <v>1</v>
      </c>
      <c r="H37" s="45">
        <f t="shared" si="6"/>
        <v>0.44518643797156865</v>
      </c>
      <c r="I37" s="45">
        <f t="shared" si="21"/>
        <v>0.05</v>
      </c>
      <c r="J37" s="45">
        <f t="shared" si="21"/>
        <v>0.1</v>
      </c>
      <c r="K37" s="233">
        <f t="shared" si="8"/>
        <v>3.0411307596460296E-3</v>
      </c>
      <c r="L37" s="45">
        <f t="shared" si="9"/>
        <v>1</v>
      </c>
      <c r="M37" s="45">
        <f t="shared" si="10"/>
        <v>0.76464185771675564</v>
      </c>
      <c r="N37" s="45">
        <f t="shared" si="22"/>
        <v>0.1</v>
      </c>
      <c r="O37" s="45">
        <f t="shared" si="22"/>
        <v>0.1</v>
      </c>
      <c r="P37" s="233">
        <f t="shared" si="12"/>
        <v>5.5393455139019776E-3</v>
      </c>
      <c r="Q37" s="45">
        <f t="shared" si="13"/>
        <v>1</v>
      </c>
      <c r="R37" s="45">
        <f t="shared" si="14"/>
        <v>0.72176744592063879</v>
      </c>
      <c r="S37" s="45">
        <f t="shared" si="23"/>
        <v>0.1</v>
      </c>
      <c r="T37" s="45">
        <f t="shared" si="23"/>
        <v>0.1</v>
      </c>
      <c r="U37" s="233">
        <f t="shared" si="0"/>
        <v>4.3533765045146167E-3</v>
      </c>
      <c r="V37" s="45">
        <f t="shared" si="16"/>
        <v>1</v>
      </c>
      <c r="W37" s="45">
        <f t="shared" si="17"/>
        <v>0.99644433606730742</v>
      </c>
      <c r="X37" s="45">
        <f t="shared" si="24"/>
        <v>0.25</v>
      </c>
      <c r="Y37" s="45">
        <f t="shared" si="24"/>
        <v>0.1</v>
      </c>
      <c r="Z37" s="233">
        <f t="shared" si="19"/>
        <v>5.3461386450415205E-4</v>
      </c>
    </row>
    <row r="38" spans="1:26" x14ac:dyDescent="0.45">
      <c r="A38">
        <v>32</v>
      </c>
      <c r="B38" s="45">
        <f t="shared" si="1"/>
        <v>1</v>
      </c>
      <c r="C38" s="45">
        <f t="shared" si="2"/>
        <v>9.5621302070988692E-2</v>
      </c>
      <c r="D38" s="45">
        <f t="shared" si="20"/>
        <v>0.01</v>
      </c>
      <c r="E38" s="45">
        <f t="shared" si="20"/>
        <v>0.1</v>
      </c>
      <c r="F38" s="233">
        <f t="shared" si="4"/>
        <v>3.9600011316637089E-4</v>
      </c>
      <c r="G38" s="45">
        <f t="shared" si="5"/>
        <v>1</v>
      </c>
      <c r="H38" s="45">
        <f t="shared" si="6"/>
        <v>0.44822756873121467</v>
      </c>
      <c r="I38" s="45">
        <f t="shared" si="21"/>
        <v>0.05</v>
      </c>
      <c r="J38" s="45">
        <f t="shared" si="21"/>
        <v>0.1</v>
      </c>
      <c r="K38" s="233">
        <f t="shared" si="8"/>
        <v>2.8566600273873671E-3</v>
      </c>
      <c r="L38" s="45">
        <f t="shared" si="9"/>
        <v>1</v>
      </c>
      <c r="M38" s="45">
        <f t="shared" si="10"/>
        <v>0.77018120323065764</v>
      </c>
      <c r="N38" s="45">
        <f t="shared" si="22"/>
        <v>0.1</v>
      </c>
      <c r="O38" s="45">
        <f t="shared" si="22"/>
        <v>0.1</v>
      </c>
      <c r="P38" s="233">
        <f t="shared" si="12"/>
        <v>5.2816679348508394E-3</v>
      </c>
      <c r="Q38" s="45">
        <f t="shared" si="13"/>
        <v>1</v>
      </c>
      <c r="R38" s="45">
        <f t="shared" si="14"/>
        <v>0.72612082242515341</v>
      </c>
      <c r="S38" s="45">
        <f t="shared" si="23"/>
        <v>0.1</v>
      </c>
      <c r="T38" s="45">
        <f t="shared" si="23"/>
        <v>0.1</v>
      </c>
      <c r="U38" s="233">
        <f t="shared" si="0"/>
        <v>4.1222420793741305E-3</v>
      </c>
      <c r="V38" s="45">
        <f t="shared" si="16"/>
        <v>1</v>
      </c>
      <c r="W38" s="45">
        <f t="shared" si="17"/>
        <v>0.99697894993181158</v>
      </c>
      <c r="X38" s="45">
        <f t="shared" si="24"/>
        <v>0.25</v>
      </c>
      <c r="Y38" s="45">
        <f t="shared" si="24"/>
        <v>0.1</v>
      </c>
      <c r="Z38" s="233">
        <f t="shared" si="19"/>
        <v>4.5407018457971349E-4</v>
      </c>
    </row>
    <row r="39" spans="1:26" x14ac:dyDescent="0.45">
      <c r="A39">
        <v>33</v>
      </c>
      <c r="B39" s="45">
        <f t="shared" si="1"/>
        <v>1</v>
      </c>
      <c r="C39" s="45">
        <f t="shared" si="2"/>
        <v>9.6017302184155065E-2</v>
      </c>
      <c r="D39" s="45">
        <f t="shared" si="20"/>
        <v>0.01</v>
      </c>
      <c r="E39" s="45">
        <f t="shared" si="20"/>
        <v>0.1</v>
      </c>
      <c r="F39" s="233">
        <f t="shared" si="4"/>
        <v>3.6002899161527782E-4</v>
      </c>
      <c r="G39" s="45">
        <f t="shared" si="5"/>
        <v>1</v>
      </c>
      <c r="H39" s="45">
        <f t="shared" si="6"/>
        <v>0.45108422875860205</v>
      </c>
      <c r="I39" s="45">
        <f t="shared" si="21"/>
        <v>0.05</v>
      </c>
      <c r="J39" s="45">
        <f t="shared" si="21"/>
        <v>0.1</v>
      </c>
      <c r="K39" s="233">
        <f t="shared" si="8"/>
        <v>2.6850638296839757E-3</v>
      </c>
      <c r="L39" s="45">
        <f t="shared" si="9"/>
        <v>1</v>
      </c>
      <c r="M39" s="45">
        <f t="shared" si="10"/>
        <v>0.77546287116550849</v>
      </c>
      <c r="N39" s="45">
        <f t="shared" si="22"/>
        <v>0.1</v>
      </c>
      <c r="O39" s="45">
        <f t="shared" si="22"/>
        <v>0.1</v>
      </c>
      <c r="P39" s="233">
        <f t="shared" si="12"/>
        <v>5.0416922225237082E-3</v>
      </c>
      <c r="Q39" s="45">
        <f t="shared" si="13"/>
        <v>1</v>
      </c>
      <c r="R39" s="45">
        <f t="shared" si="14"/>
        <v>0.73024306450452758</v>
      </c>
      <c r="S39" s="45">
        <f t="shared" si="23"/>
        <v>0.1</v>
      </c>
      <c r="T39" s="45">
        <f t="shared" si="23"/>
        <v>0.1</v>
      </c>
      <c r="U39" s="233">
        <f t="shared" si="0"/>
        <v>3.9078545339400229E-3</v>
      </c>
      <c r="V39" s="45">
        <f t="shared" si="16"/>
        <v>1</v>
      </c>
      <c r="W39" s="45">
        <f t="shared" si="17"/>
        <v>0.99743302011639123</v>
      </c>
      <c r="X39" s="45">
        <f t="shared" si="24"/>
        <v>0.25</v>
      </c>
      <c r="Y39" s="45">
        <f t="shared" si="24"/>
        <v>0.1</v>
      </c>
      <c r="Z39" s="233">
        <f t="shared" si="19"/>
        <v>3.8570592111361601E-4</v>
      </c>
    </row>
    <row r="40" spans="1:26" x14ac:dyDescent="0.45">
      <c r="A40">
        <v>34</v>
      </c>
      <c r="B40" s="45">
        <f t="shared" si="1"/>
        <v>1</v>
      </c>
      <c r="C40" s="45">
        <f t="shared" si="2"/>
        <v>9.6377331175770339E-2</v>
      </c>
      <c r="D40" s="45">
        <f t="shared" ref="D40:E55" si="25">D39</f>
        <v>0.01</v>
      </c>
      <c r="E40" s="45">
        <f t="shared" si="25"/>
        <v>0.1</v>
      </c>
      <c r="F40" s="233">
        <f t="shared" si="4"/>
        <v>3.2735256712167378E-4</v>
      </c>
      <c r="G40" s="45">
        <f t="shared" si="5"/>
        <v>1</v>
      </c>
      <c r="H40" s="45">
        <f t="shared" si="6"/>
        <v>0.45376929258828602</v>
      </c>
      <c r="I40" s="45">
        <f t="shared" ref="I40:J55" si="26">I39</f>
        <v>0.05</v>
      </c>
      <c r="J40" s="45">
        <f t="shared" si="26"/>
        <v>0.1</v>
      </c>
      <c r="K40" s="233">
        <f t="shared" si="8"/>
        <v>2.5252632013644458E-3</v>
      </c>
      <c r="L40" s="45">
        <f t="shared" si="9"/>
        <v>1</v>
      </c>
      <c r="M40" s="45">
        <f t="shared" si="10"/>
        <v>0.7805045633880322</v>
      </c>
      <c r="N40" s="45">
        <f t="shared" ref="N40:O55" si="27">N39</f>
        <v>0.1</v>
      </c>
      <c r="O40" s="45">
        <f t="shared" si="27"/>
        <v>0.1</v>
      </c>
      <c r="P40" s="233">
        <f t="shared" si="12"/>
        <v>4.8178246693478255E-3</v>
      </c>
      <c r="Q40" s="45">
        <f t="shared" si="13"/>
        <v>1</v>
      </c>
      <c r="R40" s="45">
        <f t="shared" si="14"/>
        <v>0.73415091903846763</v>
      </c>
      <c r="S40" s="45">
        <f t="shared" ref="S40:T55" si="28">S39</f>
        <v>0.1</v>
      </c>
      <c r="T40" s="45">
        <f t="shared" si="28"/>
        <v>0.1</v>
      </c>
      <c r="U40" s="233">
        <f t="shared" si="0"/>
        <v>3.7086478945794338E-3</v>
      </c>
      <c r="V40" s="45">
        <f t="shared" si="16"/>
        <v>1</v>
      </c>
      <c r="W40" s="45">
        <f t="shared" si="17"/>
        <v>0.99781872603750488</v>
      </c>
      <c r="X40" s="45">
        <f t="shared" ref="X40:Y55" si="29">X39</f>
        <v>0.25</v>
      </c>
      <c r="Y40" s="45">
        <f t="shared" si="29"/>
        <v>0.1</v>
      </c>
      <c r="Z40" s="233">
        <f t="shared" si="19"/>
        <v>3.2766688998420168E-4</v>
      </c>
    </row>
    <row r="41" spans="1:26" x14ac:dyDescent="0.45">
      <c r="A41">
        <v>35</v>
      </c>
      <c r="B41" s="45">
        <f t="shared" si="1"/>
        <v>1</v>
      </c>
      <c r="C41" s="45">
        <f t="shared" si="2"/>
        <v>9.6704683742892011E-2</v>
      </c>
      <c r="D41" s="45">
        <f t="shared" si="25"/>
        <v>0.01</v>
      </c>
      <c r="E41" s="45">
        <f t="shared" si="25"/>
        <v>0.1</v>
      </c>
      <c r="F41" s="233">
        <f t="shared" si="4"/>
        <v>2.9766437406315675E-4</v>
      </c>
      <c r="G41" s="45">
        <f t="shared" si="5"/>
        <v>1</v>
      </c>
      <c r="H41" s="45">
        <f t="shared" si="6"/>
        <v>0.45629455578965045</v>
      </c>
      <c r="I41" s="45">
        <f t="shared" si="26"/>
        <v>0.05</v>
      </c>
      <c r="J41" s="45">
        <f t="shared" si="26"/>
        <v>0.1</v>
      </c>
      <c r="K41" s="233">
        <f t="shared" si="8"/>
        <v>2.3762887958798662E-3</v>
      </c>
      <c r="L41" s="45">
        <f t="shared" si="9"/>
        <v>1</v>
      </c>
      <c r="M41" s="45">
        <f t="shared" si="10"/>
        <v>0.78532238805738008</v>
      </c>
      <c r="N41" s="45">
        <f t="shared" si="27"/>
        <v>0.1</v>
      </c>
      <c r="O41" s="45">
        <f t="shared" si="27"/>
        <v>0.1</v>
      </c>
      <c r="P41" s="233">
        <f t="shared" si="12"/>
        <v>4.6086477069386123E-3</v>
      </c>
      <c r="Q41" s="45">
        <f t="shared" si="13"/>
        <v>1</v>
      </c>
      <c r="R41" s="45">
        <f t="shared" si="14"/>
        <v>0.73785956693304711</v>
      </c>
      <c r="S41" s="45">
        <f t="shared" si="28"/>
        <v>0.1</v>
      </c>
      <c r="T41" s="45">
        <f t="shared" si="28"/>
        <v>0.1</v>
      </c>
      <c r="U41" s="233">
        <f t="shared" si="0"/>
        <v>3.5232346090522566E-3</v>
      </c>
      <c r="V41" s="45">
        <f t="shared" si="16"/>
        <v>1</v>
      </c>
      <c r="W41" s="45">
        <f t="shared" si="17"/>
        <v>0.99814639292748908</v>
      </c>
      <c r="X41" s="45">
        <f t="shared" si="29"/>
        <v>0.25</v>
      </c>
      <c r="Y41" s="45">
        <f t="shared" si="29"/>
        <v>0.1</v>
      </c>
      <c r="Z41" s="233">
        <f t="shared" si="19"/>
        <v>2.7838464679458275E-4</v>
      </c>
    </row>
    <row r="42" spans="1:26" x14ac:dyDescent="0.45">
      <c r="A42">
        <v>36</v>
      </c>
      <c r="B42" s="45">
        <f t="shared" si="1"/>
        <v>1</v>
      </c>
      <c r="C42" s="45">
        <f t="shared" si="2"/>
        <v>9.700234811695517E-2</v>
      </c>
      <c r="D42" s="45">
        <f t="shared" si="25"/>
        <v>0.01</v>
      </c>
      <c r="E42" s="45">
        <f t="shared" si="25"/>
        <v>0.1</v>
      </c>
      <c r="F42" s="233">
        <f t="shared" si="4"/>
        <v>2.7068726115522627E-4</v>
      </c>
      <c r="G42" s="45">
        <f t="shared" si="5"/>
        <v>1</v>
      </c>
      <c r="H42" s="45">
        <f t="shared" si="6"/>
        <v>0.45867084458553031</v>
      </c>
      <c r="I42" s="45">
        <f t="shared" si="26"/>
        <v>0.05</v>
      </c>
      <c r="J42" s="45">
        <f t="shared" si="26"/>
        <v>0.1</v>
      </c>
      <c r="K42" s="233">
        <f t="shared" si="8"/>
        <v>2.2372676794508162E-3</v>
      </c>
      <c r="L42" s="45">
        <f t="shared" si="9"/>
        <v>1</v>
      </c>
      <c r="M42" s="45">
        <f t="shared" si="10"/>
        <v>0.78993103576431867</v>
      </c>
      <c r="N42" s="45">
        <f t="shared" si="27"/>
        <v>0.1</v>
      </c>
      <c r="O42" s="45">
        <f t="shared" si="27"/>
        <v>0.1</v>
      </c>
      <c r="P42" s="233">
        <f t="shared" si="12"/>
        <v>4.4128969735051926E-3</v>
      </c>
      <c r="Q42" s="45">
        <f t="shared" si="13"/>
        <v>1</v>
      </c>
      <c r="R42" s="45">
        <f t="shared" si="14"/>
        <v>0.74138280154209935</v>
      </c>
      <c r="S42" s="45">
        <f t="shared" si="28"/>
        <v>0.1</v>
      </c>
      <c r="T42" s="45">
        <f t="shared" si="28"/>
        <v>0.1</v>
      </c>
      <c r="U42" s="233">
        <f t="shared" si="0"/>
        <v>3.3503817535665038E-3</v>
      </c>
      <c r="V42" s="45">
        <f t="shared" si="16"/>
        <v>1</v>
      </c>
      <c r="W42" s="45">
        <f t="shared" si="17"/>
        <v>0.99842477757428361</v>
      </c>
      <c r="X42" s="45">
        <f t="shared" si="29"/>
        <v>0.25</v>
      </c>
      <c r="Y42" s="45">
        <f t="shared" si="29"/>
        <v>0.1</v>
      </c>
      <c r="Z42" s="233">
        <f t="shared" si="19"/>
        <v>2.365314964265508E-4</v>
      </c>
    </row>
    <row r="43" spans="1:26" x14ac:dyDescent="0.45">
      <c r="A43">
        <v>37</v>
      </c>
      <c r="B43" s="45">
        <f t="shared" si="1"/>
        <v>1</v>
      </c>
      <c r="C43" s="45">
        <f t="shared" si="2"/>
        <v>9.7273035378110398E-2</v>
      </c>
      <c r="D43" s="45">
        <f t="shared" si="25"/>
        <v>0.01</v>
      </c>
      <c r="E43" s="45">
        <f t="shared" si="25"/>
        <v>0.1</v>
      </c>
      <c r="F43" s="233">
        <f t="shared" si="4"/>
        <v>2.4617044957496795E-4</v>
      </c>
      <c r="G43" s="45">
        <f t="shared" si="5"/>
        <v>1</v>
      </c>
      <c r="H43" s="45">
        <f t="shared" si="6"/>
        <v>0.46090811226498113</v>
      </c>
      <c r="I43" s="45">
        <f t="shared" si="26"/>
        <v>0.05</v>
      </c>
      <c r="J43" s="45">
        <f t="shared" si="26"/>
        <v>0.1</v>
      </c>
      <c r="K43" s="233">
        <f t="shared" si="8"/>
        <v>2.1074119554196774E-3</v>
      </c>
      <c r="L43" s="45">
        <f t="shared" si="9"/>
        <v>1</v>
      </c>
      <c r="M43" s="45">
        <f t="shared" si="10"/>
        <v>0.79434393273782389</v>
      </c>
      <c r="N43" s="45">
        <f t="shared" si="27"/>
        <v>0.1</v>
      </c>
      <c r="O43" s="45">
        <f t="shared" si="27"/>
        <v>0.1</v>
      </c>
      <c r="P43" s="233">
        <f t="shared" si="12"/>
        <v>4.2294418001744688E-3</v>
      </c>
      <c r="Q43" s="45">
        <f t="shared" si="13"/>
        <v>1</v>
      </c>
      <c r="R43" s="45">
        <f t="shared" si="14"/>
        <v>0.74473318329566585</v>
      </c>
      <c r="S43" s="45">
        <f t="shared" si="28"/>
        <v>0.1</v>
      </c>
      <c r="T43" s="45">
        <f t="shared" si="28"/>
        <v>0.1</v>
      </c>
      <c r="U43" s="233">
        <f t="shared" si="0"/>
        <v>3.188990853056517E-3</v>
      </c>
      <c r="V43" s="45">
        <f t="shared" si="16"/>
        <v>1</v>
      </c>
      <c r="W43" s="45">
        <f t="shared" si="17"/>
        <v>0.99866130907071016</v>
      </c>
      <c r="X43" s="45">
        <f t="shared" si="29"/>
        <v>0.25</v>
      </c>
      <c r="Y43" s="45">
        <f t="shared" si="29"/>
        <v>0.1</v>
      </c>
      <c r="Z43" s="233">
        <f t="shared" si="19"/>
        <v>2.0098284873393268E-4</v>
      </c>
    </row>
    <row r="44" spans="1:26" x14ac:dyDescent="0.45">
      <c r="A44">
        <v>38</v>
      </c>
      <c r="B44" s="45">
        <f t="shared" si="1"/>
        <v>1</v>
      </c>
      <c r="C44" s="45">
        <f t="shared" si="2"/>
        <v>9.7519205827685362E-2</v>
      </c>
      <c r="D44" s="45">
        <f t="shared" si="25"/>
        <v>0.01</v>
      </c>
      <c r="E44" s="45">
        <f t="shared" si="25"/>
        <v>0.1</v>
      </c>
      <c r="F44" s="233">
        <f t="shared" si="4"/>
        <v>2.2388690948085647E-4</v>
      </c>
      <c r="G44" s="45">
        <f t="shared" si="5"/>
        <v>1</v>
      </c>
      <c r="H44" s="45">
        <f t="shared" si="6"/>
        <v>0.46301552422040082</v>
      </c>
      <c r="I44" s="45">
        <f t="shared" si="26"/>
        <v>0.05</v>
      </c>
      <c r="J44" s="45">
        <f t="shared" si="26"/>
        <v>0.1</v>
      </c>
      <c r="K44" s="233">
        <f t="shared" si="8"/>
        <v>1.9860089338491205E-3</v>
      </c>
      <c r="L44" s="45">
        <f t="shared" si="9"/>
        <v>1</v>
      </c>
      <c r="M44" s="45">
        <f t="shared" si="10"/>
        <v>0.79857337453799837</v>
      </c>
      <c r="N44" s="45">
        <f t="shared" si="27"/>
        <v>0.1</v>
      </c>
      <c r="O44" s="45">
        <f t="shared" si="27"/>
        <v>0.1</v>
      </c>
      <c r="P44" s="233">
        <f t="shared" si="12"/>
        <v>4.0572685445009332E-3</v>
      </c>
      <c r="Q44" s="45">
        <f t="shared" si="13"/>
        <v>1</v>
      </c>
      <c r="R44" s="45">
        <f t="shared" si="14"/>
        <v>0.74792217414872231</v>
      </c>
      <c r="S44" s="45">
        <f t="shared" si="28"/>
        <v>0.1</v>
      </c>
      <c r="T44" s="45">
        <f t="shared" si="28"/>
        <v>0.1</v>
      </c>
      <c r="U44" s="233">
        <f t="shared" si="0"/>
        <v>3.0380807020695226E-3</v>
      </c>
      <c r="V44" s="45">
        <f t="shared" si="16"/>
        <v>1</v>
      </c>
      <c r="W44" s="45">
        <f t="shared" si="17"/>
        <v>0.99886229191944409</v>
      </c>
      <c r="X44" s="45">
        <f t="shared" si="29"/>
        <v>0.25</v>
      </c>
      <c r="Y44" s="45">
        <f t="shared" si="29"/>
        <v>0.1</v>
      </c>
      <c r="Z44" s="233">
        <f t="shared" si="19"/>
        <v>1.7078565005107516E-4</v>
      </c>
    </row>
    <row r="45" spans="1:26" x14ac:dyDescent="0.45">
      <c r="A45">
        <v>39</v>
      </c>
      <c r="B45" s="45">
        <f t="shared" si="1"/>
        <v>1</v>
      </c>
      <c r="C45" s="45">
        <f t="shared" si="2"/>
        <v>9.7743092737166221E-2</v>
      </c>
      <c r="D45" s="45">
        <f t="shared" si="25"/>
        <v>0.01</v>
      </c>
      <c r="E45" s="45">
        <f t="shared" si="25"/>
        <v>0.1</v>
      </c>
      <c r="F45" s="233">
        <f t="shared" si="4"/>
        <v>2.0363101669434308E-4</v>
      </c>
      <c r="G45" s="45">
        <f t="shared" si="5"/>
        <v>1</v>
      </c>
      <c r="H45" s="45">
        <f t="shared" si="6"/>
        <v>0.46500153315424997</v>
      </c>
      <c r="I45" s="45">
        <f t="shared" si="26"/>
        <v>0.05</v>
      </c>
      <c r="J45" s="45">
        <f t="shared" si="26"/>
        <v>0.1</v>
      </c>
      <c r="K45" s="233">
        <f t="shared" si="8"/>
        <v>1.8724126104427974E-3</v>
      </c>
      <c r="L45" s="45">
        <f t="shared" si="9"/>
        <v>1</v>
      </c>
      <c r="M45" s="45">
        <f t="shared" si="10"/>
        <v>0.80263064308249932</v>
      </c>
      <c r="N45" s="45">
        <f t="shared" si="27"/>
        <v>0.1</v>
      </c>
      <c r="O45" s="45">
        <f t="shared" si="27"/>
        <v>0.1</v>
      </c>
      <c r="P45" s="233">
        <f t="shared" si="12"/>
        <v>3.8954663050027871E-3</v>
      </c>
      <c r="Q45" s="45">
        <f t="shared" si="13"/>
        <v>1</v>
      </c>
      <c r="R45" s="45">
        <f t="shared" si="14"/>
        <v>0.75096025485079188</v>
      </c>
      <c r="S45" s="45">
        <f t="shared" si="28"/>
        <v>0.1</v>
      </c>
      <c r="T45" s="45">
        <f t="shared" si="28"/>
        <v>0.1</v>
      </c>
      <c r="U45" s="233">
        <f t="shared" si="0"/>
        <v>2.8967726878809108E-3</v>
      </c>
      <c r="V45" s="45">
        <f t="shared" si="16"/>
        <v>1</v>
      </c>
      <c r="W45" s="45">
        <f t="shared" si="17"/>
        <v>0.99903307756949511</v>
      </c>
      <c r="X45" s="45">
        <f t="shared" si="29"/>
        <v>0.25</v>
      </c>
      <c r="Y45" s="45">
        <f t="shared" si="29"/>
        <v>0.1</v>
      </c>
      <c r="Z45" s="233">
        <f t="shared" si="19"/>
        <v>1.4513185847442323E-4</v>
      </c>
    </row>
    <row r="46" spans="1:26" x14ac:dyDescent="0.45">
      <c r="A46">
        <v>40</v>
      </c>
      <c r="B46" s="45">
        <f t="shared" si="1"/>
        <v>1</v>
      </c>
      <c r="C46" s="45">
        <f t="shared" si="2"/>
        <v>9.7946723753860571E-2</v>
      </c>
      <c r="D46" s="45">
        <f t="shared" si="25"/>
        <v>0.01</v>
      </c>
      <c r="E46" s="45">
        <f t="shared" si="25"/>
        <v>0.1</v>
      </c>
      <c r="F46" s="233">
        <f t="shared" si="4"/>
        <v>1.8521645648684505E-4</v>
      </c>
      <c r="G46" s="45">
        <f t="shared" si="5"/>
        <v>1</v>
      </c>
      <c r="H46" s="45">
        <f t="shared" si="6"/>
        <v>0.46687394576469277</v>
      </c>
      <c r="I46" s="45">
        <f t="shared" si="26"/>
        <v>0.05</v>
      </c>
      <c r="J46" s="45">
        <f t="shared" si="26"/>
        <v>0.1</v>
      </c>
      <c r="K46" s="233">
        <f t="shared" si="8"/>
        <v>1.766036258685405E-3</v>
      </c>
      <c r="L46" s="45">
        <f t="shared" si="9"/>
        <v>1</v>
      </c>
      <c r="M46" s="45">
        <f t="shared" si="10"/>
        <v>0.80652610938750213</v>
      </c>
      <c r="N46" s="45">
        <f t="shared" si="27"/>
        <v>0.1</v>
      </c>
      <c r="O46" s="45">
        <f t="shared" si="27"/>
        <v>0.1</v>
      </c>
      <c r="P46" s="233">
        <f t="shared" si="12"/>
        <v>3.74321463487369E-3</v>
      </c>
      <c r="Q46" s="45">
        <f t="shared" si="13"/>
        <v>1</v>
      </c>
      <c r="R46" s="45">
        <f t="shared" si="14"/>
        <v>0.75385702753867279</v>
      </c>
      <c r="S46" s="45">
        <f t="shared" si="28"/>
        <v>0.1</v>
      </c>
      <c r="T46" s="45">
        <f t="shared" si="28"/>
        <v>0.1</v>
      </c>
      <c r="U46" s="233">
        <f t="shared" si="0"/>
        <v>2.7642782085413563E-3</v>
      </c>
      <c r="V46" s="45">
        <f t="shared" si="16"/>
        <v>1</v>
      </c>
      <c r="W46" s="45">
        <f t="shared" si="17"/>
        <v>0.99917820942796953</v>
      </c>
      <c r="X46" s="45">
        <f t="shared" si="29"/>
        <v>0.25</v>
      </c>
      <c r="Y46" s="45">
        <f t="shared" si="29"/>
        <v>0.1</v>
      </c>
      <c r="Z46" s="233">
        <f t="shared" si="19"/>
        <v>1.2333611977899395E-4</v>
      </c>
    </row>
    <row r="47" spans="1:26" x14ac:dyDescent="0.45">
      <c r="A47">
        <v>41</v>
      </c>
      <c r="B47" s="45">
        <f t="shared" si="1"/>
        <v>1</v>
      </c>
      <c r="C47" s="45">
        <f t="shared" si="2"/>
        <v>9.8131940210347421E-2</v>
      </c>
      <c r="D47" s="45">
        <f t="shared" si="25"/>
        <v>0.01</v>
      </c>
      <c r="E47" s="45">
        <f t="shared" si="25"/>
        <v>0.1</v>
      </c>
      <c r="F47" s="233">
        <f t="shared" si="4"/>
        <v>1.6847434580650501E-4</v>
      </c>
      <c r="G47" s="45">
        <f t="shared" si="5"/>
        <v>1</v>
      </c>
      <c r="H47" s="45">
        <f t="shared" si="6"/>
        <v>0.4686399820233782</v>
      </c>
      <c r="I47" s="45">
        <f t="shared" si="26"/>
        <v>0.05</v>
      </c>
      <c r="J47" s="45">
        <f t="shared" si="26"/>
        <v>0.1</v>
      </c>
      <c r="K47" s="233">
        <f t="shared" si="8"/>
        <v>1.6663459715804824E-3</v>
      </c>
      <c r="L47" s="45">
        <f t="shared" si="9"/>
        <v>1</v>
      </c>
      <c r="M47" s="45">
        <f t="shared" si="10"/>
        <v>0.81026932402237584</v>
      </c>
      <c r="N47" s="45">
        <f t="shared" si="27"/>
        <v>0.1</v>
      </c>
      <c r="O47" s="45">
        <f t="shared" si="27"/>
        <v>0.1</v>
      </c>
      <c r="P47" s="233">
        <f t="shared" si="12"/>
        <v>3.5997729406926221E-3</v>
      </c>
      <c r="Q47" s="45">
        <f t="shared" si="13"/>
        <v>1</v>
      </c>
      <c r="R47" s="45">
        <f t="shared" si="14"/>
        <v>0.75662130574721409</v>
      </c>
      <c r="S47" s="45">
        <f t="shared" si="28"/>
        <v>0.1</v>
      </c>
      <c r="T47" s="45">
        <f t="shared" si="28"/>
        <v>0.1</v>
      </c>
      <c r="U47" s="233">
        <f t="shared" si="0"/>
        <v>2.6398878515386873E-3</v>
      </c>
      <c r="V47" s="45">
        <f t="shared" si="16"/>
        <v>1</v>
      </c>
      <c r="W47" s="45">
        <f t="shared" si="17"/>
        <v>0.99930154554774853</v>
      </c>
      <c r="X47" s="45">
        <f t="shared" si="29"/>
        <v>0.25</v>
      </c>
      <c r="Y47" s="45">
        <f t="shared" si="29"/>
        <v>0.1</v>
      </c>
      <c r="Z47" s="233">
        <f t="shared" si="19"/>
        <v>1.0481695169994865E-4</v>
      </c>
    </row>
    <row r="48" spans="1:26" x14ac:dyDescent="0.45">
      <c r="A48">
        <v>42</v>
      </c>
      <c r="B48" s="45">
        <f t="shared" si="1"/>
        <v>1</v>
      </c>
      <c r="C48" s="45">
        <f t="shared" si="2"/>
        <v>9.8300414556153931E-2</v>
      </c>
      <c r="D48" s="45">
        <f t="shared" si="25"/>
        <v>0.01</v>
      </c>
      <c r="E48" s="45">
        <f t="shared" si="25"/>
        <v>0.1</v>
      </c>
      <c r="F48" s="233">
        <f t="shared" si="4"/>
        <v>1.5325154901423867E-4</v>
      </c>
      <c r="G48" s="45">
        <f t="shared" si="5"/>
        <v>1</v>
      </c>
      <c r="H48" s="45">
        <f t="shared" si="6"/>
        <v>0.4703063279949587</v>
      </c>
      <c r="I48" s="45">
        <f t="shared" si="26"/>
        <v>0.05</v>
      </c>
      <c r="J48" s="45">
        <f t="shared" si="26"/>
        <v>0.1</v>
      </c>
      <c r="K48" s="233">
        <f t="shared" si="8"/>
        <v>1.5728550159663582E-3</v>
      </c>
      <c r="L48" s="45">
        <f t="shared" si="9"/>
        <v>1</v>
      </c>
      <c r="M48" s="45">
        <f t="shared" si="10"/>
        <v>0.81386909696306842</v>
      </c>
      <c r="N48" s="45">
        <f t="shared" si="27"/>
        <v>0.1</v>
      </c>
      <c r="O48" s="45">
        <f t="shared" si="27"/>
        <v>0.1</v>
      </c>
      <c r="P48" s="233">
        <f t="shared" si="12"/>
        <v>3.4644713065343502E-3</v>
      </c>
      <c r="Q48" s="45">
        <f t="shared" si="13"/>
        <v>1</v>
      </c>
      <c r="R48" s="45">
        <f t="shared" si="14"/>
        <v>0.75926119359875277</v>
      </c>
      <c r="S48" s="45">
        <f t="shared" si="28"/>
        <v>0.1</v>
      </c>
      <c r="T48" s="45">
        <f t="shared" si="28"/>
        <v>0.1</v>
      </c>
      <c r="U48" s="233">
        <f t="shared" si="0"/>
        <v>2.5229620575130673E-3</v>
      </c>
      <c r="V48" s="45">
        <f t="shared" si="16"/>
        <v>1</v>
      </c>
      <c r="W48" s="45">
        <f t="shared" si="17"/>
        <v>0.99940636249944848</v>
      </c>
      <c r="X48" s="45">
        <f t="shared" si="29"/>
        <v>0.25</v>
      </c>
      <c r="Y48" s="45">
        <f t="shared" si="29"/>
        <v>0.1</v>
      </c>
      <c r="Z48" s="233">
        <f t="shared" si="19"/>
        <v>8.9080865630974948E-5</v>
      </c>
    </row>
    <row r="49" spans="1:26" x14ac:dyDescent="0.45">
      <c r="A49">
        <v>43</v>
      </c>
      <c r="B49" s="45">
        <f t="shared" si="1"/>
        <v>1</v>
      </c>
      <c r="C49" s="45">
        <f t="shared" si="2"/>
        <v>9.8453666105168175E-2</v>
      </c>
      <c r="D49" s="45">
        <f t="shared" si="25"/>
        <v>0.01</v>
      </c>
      <c r="E49" s="45">
        <f t="shared" si="25"/>
        <v>0.1</v>
      </c>
      <c r="F49" s="233">
        <f t="shared" si="4"/>
        <v>1.39409165386295E-4</v>
      </c>
      <c r="G49" s="45">
        <f t="shared" si="5"/>
        <v>1</v>
      </c>
      <c r="H49" s="45">
        <f t="shared" si="6"/>
        <v>0.47187918301092507</v>
      </c>
      <c r="I49" s="45">
        <f t="shared" si="26"/>
        <v>0.05</v>
      </c>
      <c r="J49" s="45">
        <f t="shared" si="26"/>
        <v>0.1</v>
      </c>
      <c r="K49" s="233">
        <f t="shared" si="8"/>
        <v>1.4851188842670421E-3</v>
      </c>
      <c r="L49" s="45">
        <f t="shared" si="9"/>
        <v>1</v>
      </c>
      <c r="M49" s="45">
        <f t="shared" si="10"/>
        <v>0.81733356826960279</v>
      </c>
      <c r="N49" s="45">
        <f t="shared" si="27"/>
        <v>0.1</v>
      </c>
      <c r="O49" s="45">
        <f t="shared" si="27"/>
        <v>0.1</v>
      </c>
      <c r="P49" s="233">
        <f t="shared" si="12"/>
        <v>3.3367025281115931E-3</v>
      </c>
      <c r="Q49" s="45">
        <f t="shared" si="13"/>
        <v>1</v>
      </c>
      <c r="R49" s="45">
        <f t="shared" si="14"/>
        <v>0.76178415565626589</v>
      </c>
      <c r="S49" s="45">
        <f t="shared" si="28"/>
        <v>0.1</v>
      </c>
      <c r="T49" s="45">
        <f t="shared" si="28"/>
        <v>0.1</v>
      </c>
      <c r="U49" s="233">
        <f t="shared" si="0"/>
        <v>2.4129230409804664E-3</v>
      </c>
      <c r="V49" s="45">
        <f t="shared" si="16"/>
        <v>1</v>
      </c>
      <c r="W49" s="45">
        <f t="shared" si="17"/>
        <v>0.99949544336507945</v>
      </c>
      <c r="X49" s="45">
        <f t="shared" si="29"/>
        <v>0.25</v>
      </c>
      <c r="Y49" s="45">
        <f t="shared" si="29"/>
        <v>0.1</v>
      </c>
      <c r="Z49" s="233">
        <f t="shared" si="19"/>
        <v>7.5708952977926458E-5</v>
      </c>
    </row>
    <row r="50" spans="1:26" x14ac:dyDescent="0.45">
      <c r="A50">
        <v>44</v>
      </c>
      <c r="B50" s="45">
        <f t="shared" si="1"/>
        <v>1</v>
      </c>
      <c r="C50" s="45">
        <f t="shared" si="2"/>
        <v>9.859307527055447E-2</v>
      </c>
      <c r="D50" s="45">
        <f t="shared" si="25"/>
        <v>0.01</v>
      </c>
      <c r="E50" s="45">
        <f t="shared" si="25"/>
        <v>0.1</v>
      </c>
      <c r="F50" s="233">
        <f t="shared" si="4"/>
        <v>1.2682116936952974E-4</v>
      </c>
      <c r="G50" s="45">
        <f t="shared" si="5"/>
        <v>1</v>
      </c>
      <c r="H50" s="45">
        <f t="shared" si="6"/>
        <v>0.47336430189519213</v>
      </c>
      <c r="I50" s="45">
        <f t="shared" si="26"/>
        <v>0.05</v>
      </c>
      <c r="J50" s="45">
        <f t="shared" si="26"/>
        <v>0.1</v>
      </c>
      <c r="K50" s="233">
        <f t="shared" si="8"/>
        <v>1.4027309465934334E-3</v>
      </c>
      <c r="L50" s="45">
        <f t="shared" si="9"/>
        <v>1</v>
      </c>
      <c r="M50" s="45">
        <f t="shared" si="10"/>
        <v>0.82067027079771437</v>
      </c>
      <c r="N50" s="45">
        <f t="shared" si="27"/>
        <v>0.1</v>
      </c>
      <c r="O50" s="45">
        <f t="shared" si="27"/>
        <v>0.1</v>
      </c>
      <c r="P50" s="233">
        <f t="shared" si="12"/>
        <v>3.2159151775765088E-3</v>
      </c>
      <c r="Q50" s="45">
        <f t="shared" si="13"/>
        <v>1</v>
      </c>
      <c r="R50" s="45">
        <f t="shared" si="14"/>
        <v>0.7641970786972464</v>
      </c>
      <c r="S50" s="45">
        <f t="shared" si="28"/>
        <v>0.1</v>
      </c>
      <c r="T50" s="45">
        <f t="shared" si="28"/>
        <v>0.1</v>
      </c>
      <c r="U50" s="233">
        <f t="shared" si="0"/>
        <v>2.3092477786156862E-3</v>
      </c>
      <c r="V50" s="45">
        <f t="shared" si="16"/>
        <v>1</v>
      </c>
      <c r="W50" s="45">
        <f t="shared" si="17"/>
        <v>0.99957115231805738</v>
      </c>
      <c r="X50" s="45">
        <f t="shared" si="29"/>
        <v>0.25</v>
      </c>
      <c r="Y50" s="45">
        <f t="shared" si="29"/>
        <v>0.1</v>
      </c>
      <c r="Z50" s="233">
        <f t="shared" si="19"/>
        <v>6.4345543324850762E-5</v>
      </c>
    </row>
    <row r="51" spans="1:26" x14ac:dyDescent="0.45">
      <c r="A51">
        <v>45</v>
      </c>
      <c r="B51" s="45">
        <f t="shared" si="1"/>
        <v>1</v>
      </c>
      <c r="C51" s="45">
        <f t="shared" si="2"/>
        <v>9.8719896439924001E-2</v>
      </c>
      <c r="D51" s="45">
        <f t="shared" si="25"/>
        <v>0.01</v>
      </c>
      <c r="E51" s="45">
        <f t="shared" si="25"/>
        <v>0.1</v>
      </c>
      <c r="F51" s="233">
        <f t="shared" si="4"/>
        <v>1.1537318691929276E-4</v>
      </c>
      <c r="G51" s="45">
        <f t="shared" si="5"/>
        <v>1</v>
      </c>
      <c r="H51" s="45">
        <f t="shared" si="6"/>
        <v>0.47476703284178556</v>
      </c>
      <c r="I51" s="45">
        <f t="shared" si="26"/>
        <v>0.05</v>
      </c>
      <c r="J51" s="45">
        <f t="shared" si="26"/>
        <v>0.1</v>
      </c>
      <c r="K51" s="233">
        <f t="shared" si="8"/>
        <v>1.3253186210714779E-3</v>
      </c>
      <c r="L51" s="45">
        <f t="shared" si="9"/>
        <v>1</v>
      </c>
      <c r="M51" s="45">
        <f t="shared" si="10"/>
        <v>0.82388618597529084</v>
      </c>
      <c r="N51" s="45">
        <f t="shared" si="27"/>
        <v>0.1</v>
      </c>
      <c r="O51" s="45">
        <f t="shared" si="27"/>
        <v>0.1</v>
      </c>
      <c r="P51" s="233">
        <f t="shared" si="12"/>
        <v>3.1016075490329781E-3</v>
      </c>
      <c r="Q51" s="45">
        <f t="shared" si="13"/>
        <v>1</v>
      </c>
      <c r="R51" s="45">
        <f t="shared" si="14"/>
        <v>0.76650632647586203</v>
      </c>
      <c r="S51" s="45">
        <f t="shared" si="28"/>
        <v>0.1</v>
      </c>
      <c r="T51" s="45">
        <f t="shared" si="28"/>
        <v>0.1</v>
      </c>
      <c r="U51" s="233">
        <f t="shared" si="0"/>
        <v>2.2114619071275828E-3</v>
      </c>
      <c r="V51" s="45">
        <f t="shared" si="16"/>
        <v>1</v>
      </c>
      <c r="W51" s="45">
        <f t="shared" si="17"/>
        <v>0.99963549786138217</v>
      </c>
      <c r="X51" s="45">
        <f t="shared" si="29"/>
        <v>0.25</v>
      </c>
      <c r="Y51" s="45">
        <f t="shared" si="29"/>
        <v>0.1</v>
      </c>
      <c r="Z51" s="233">
        <f t="shared" si="19"/>
        <v>5.4688606973607445E-5</v>
      </c>
    </row>
    <row r="52" spans="1:26" x14ac:dyDescent="0.45">
      <c r="A52">
        <v>46</v>
      </c>
      <c r="B52" s="45">
        <f t="shared" si="1"/>
        <v>1</v>
      </c>
      <c r="C52" s="45">
        <f t="shared" si="2"/>
        <v>9.8835269626843289E-2</v>
      </c>
      <c r="D52" s="45">
        <f t="shared" si="25"/>
        <v>0.01</v>
      </c>
      <c r="E52" s="45">
        <f t="shared" si="25"/>
        <v>0.1</v>
      </c>
      <c r="F52" s="233">
        <f t="shared" si="4"/>
        <v>1.0496139326831959E-4</v>
      </c>
      <c r="G52" s="45">
        <f t="shared" si="5"/>
        <v>1</v>
      </c>
      <c r="H52" s="45">
        <f t="shared" si="6"/>
        <v>0.47609235146285706</v>
      </c>
      <c r="I52" s="45">
        <f t="shared" si="26"/>
        <v>0.05</v>
      </c>
      <c r="J52" s="45">
        <f t="shared" si="26"/>
        <v>0.1</v>
      </c>
      <c r="K52" s="233">
        <f t="shared" si="8"/>
        <v>1.2525399927146921E-3</v>
      </c>
      <c r="L52" s="45">
        <f t="shared" si="9"/>
        <v>1</v>
      </c>
      <c r="M52" s="45">
        <f t="shared" si="10"/>
        <v>0.82698779352432383</v>
      </c>
      <c r="N52" s="45">
        <f t="shared" si="27"/>
        <v>0.1</v>
      </c>
      <c r="O52" s="45">
        <f t="shared" si="27"/>
        <v>0.1</v>
      </c>
      <c r="P52" s="233">
        <f t="shared" si="12"/>
        <v>2.9933223589581892E-3</v>
      </c>
      <c r="Q52" s="45">
        <f t="shared" si="13"/>
        <v>1</v>
      </c>
      <c r="R52" s="45">
        <f t="shared" si="14"/>
        <v>0.76871778838298965</v>
      </c>
      <c r="S52" s="45">
        <f t="shared" si="28"/>
        <v>0.1</v>
      </c>
      <c r="T52" s="45">
        <f t="shared" si="28"/>
        <v>0.1</v>
      </c>
      <c r="U52" s="233">
        <f t="shared" si="0"/>
        <v>2.1191343985410074E-3</v>
      </c>
      <c r="V52" s="45">
        <f t="shared" si="16"/>
        <v>1</v>
      </c>
      <c r="W52" s="45">
        <f t="shared" si="17"/>
        <v>0.99969018646835583</v>
      </c>
      <c r="X52" s="45">
        <f t="shared" si="29"/>
        <v>0.25</v>
      </c>
      <c r="Y52" s="45">
        <f t="shared" si="29"/>
        <v>0.1</v>
      </c>
      <c r="Z52" s="233">
        <f t="shared" si="19"/>
        <v>4.6481628189098956E-5</v>
      </c>
    </row>
    <row r="53" spans="1:26" x14ac:dyDescent="0.45">
      <c r="A53">
        <v>47</v>
      </c>
      <c r="B53" s="45">
        <f t="shared" si="1"/>
        <v>1</v>
      </c>
      <c r="C53" s="45">
        <f t="shared" si="2"/>
        <v>9.894023102011161E-2</v>
      </c>
      <c r="D53" s="45">
        <f t="shared" si="25"/>
        <v>0.01</v>
      </c>
      <c r="E53" s="45">
        <f t="shared" si="25"/>
        <v>0.1</v>
      </c>
      <c r="F53" s="233">
        <f t="shared" si="4"/>
        <v>9.5491519219028514E-5</v>
      </c>
      <c r="G53" s="45">
        <f t="shared" si="5"/>
        <v>1</v>
      </c>
      <c r="H53" s="45">
        <f t="shared" si="6"/>
        <v>0.47734489145557174</v>
      </c>
      <c r="I53" s="45">
        <f t="shared" si="26"/>
        <v>0.05</v>
      </c>
      <c r="J53" s="45">
        <f t="shared" si="26"/>
        <v>0.1</v>
      </c>
      <c r="K53" s="233">
        <f t="shared" si="8"/>
        <v>1.1840808215373977E-3</v>
      </c>
      <c r="L53" s="45">
        <f t="shared" si="9"/>
        <v>1</v>
      </c>
      <c r="M53" s="45">
        <f t="shared" si="10"/>
        <v>0.82998111588328205</v>
      </c>
      <c r="N53" s="45">
        <f t="shared" si="27"/>
        <v>0.1</v>
      </c>
      <c r="O53" s="45">
        <f t="shared" si="27"/>
        <v>0.1</v>
      </c>
      <c r="P53" s="233">
        <f t="shared" si="12"/>
        <v>2.890642095629406E-3</v>
      </c>
      <c r="Q53" s="45">
        <f t="shared" si="13"/>
        <v>1</v>
      </c>
      <c r="R53" s="45">
        <f t="shared" si="14"/>
        <v>0.77083692278153071</v>
      </c>
      <c r="S53" s="45">
        <f t="shared" si="28"/>
        <v>0.1</v>
      </c>
      <c r="T53" s="45">
        <f t="shared" si="28"/>
        <v>0.1</v>
      </c>
      <c r="U53" s="233">
        <f t="shared" si="0"/>
        <v>2.0318729018952014E-3</v>
      </c>
      <c r="V53" s="45">
        <f t="shared" si="16"/>
        <v>1</v>
      </c>
      <c r="W53" s="45">
        <f t="shared" si="17"/>
        <v>0.99973666809654493</v>
      </c>
      <c r="X53" s="45">
        <f t="shared" si="29"/>
        <v>0.25</v>
      </c>
      <c r="Y53" s="45">
        <f t="shared" si="29"/>
        <v>0.1</v>
      </c>
      <c r="Z53" s="233">
        <f t="shared" si="19"/>
        <v>3.9506719887422159E-5</v>
      </c>
    </row>
    <row r="54" spans="1:26" x14ac:dyDescent="0.45">
      <c r="A54">
        <v>48</v>
      </c>
      <c r="B54" s="45">
        <f t="shared" si="1"/>
        <v>1</v>
      </c>
      <c r="C54" s="45">
        <f t="shared" si="2"/>
        <v>9.9035722539330642E-2</v>
      </c>
      <c r="D54" s="45">
        <f t="shared" si="25"/>
        <v>0.01</v>
      </c>
      <c r="E54" s="45">
        <f t="shared" si="25"/>
        <v>0.1</v>
      </c>
      <c r="F54" s="233">
        <f t="shared" si="4"/>
        <v>8.6877954562358806E-5</v>
      </c>
      <c r="G54" s="45">
        <f t="shared" si="5"/>
        <v>1</v>
      </c>
      <c r="H54" s="45">
        <f t="shared" si="6"/>
        <v>0.47852897227710911</v>
      </c>
      <c r="I54" s="45">
        <f t="shared" si="26"/>
        <v>0.05</v>
      </c>
      <c r="J54" s="45">
        <f t="shared" si="26"/>
        <v>0.1</v>
      </c>
      <c r="K54" s="233">
        <f t="shared" si="8"/>
        <v>1.1196518892922502E-3</v>
      </c>
      <c r="L54" s="45">
        <f t="shared" si="9"/>
        <v>1</v>
      </c>
      <c r="M54" s="45">
        <f t="shared" si="10"/>
        <v>0.83287175797891144</v>
      </c>
      <c r="N54" s="45">
        <f t="shared" si="27"/>
        <v>0.1</v>
      </c>
      <c r="O54" s="45">
        <f t="shared" si="27"/>
        <v>0.1</v>
      </c>
      <c r="P54" s="233">
        <f t="shared" si="12"/>
        <v>2.7931849281059573E-3</v>
      </c>
      <c r="Q54" s="45">
        <f t="shared" si="13"/>
        <v>1</v>
      </c>
      <c r="R54" s="45">
        <f t="shared" si="14"/>
        <v>0.77286879568342592</v>
      </c>
      <c r="S54" s="45">
        <f t="shared" si="28"/>
        <v>0.1</v>
      </c>
      <c r="T54" s="45">
        <f t="shared" si="28"/>
        <v>0.1</v>
      </c>
      <c r="U54" s="233">
        <f t="shared" si="0"/>
        <v>1.9493196578584081E-3</v>
      </c>
      <c r="V54" s="45">
        <f t="shared" si="16"/>
        <v>1</v>
      </c>
      <c r="W54" s="45">
        <f t="shared" si="17"/>
        <v>0.99977617481643233</v>
      </c>
      <c r="X54" s="45">
        <f t="shared" si="29"/>
        <v>0.25</v>
      </c>
      <c r="Y54" s="45">
        <f t="shared" si="29"/>
        <v>0.1</v>
      </c>
      <c r="Z54" s="233">
        <f t="shared" si="19"/>
        <v>3.3578787306448588E-5</v>
      </c>
    </row>
    <row r="55" spans="1:26" x14ac:dyDescent="0.45">
      <c r="A55">
        <v>49</v>
      </c>
      <c r="B55" s="45">
        <f t="shared" si="1"/>
        <v>1</v>
      </c>
      <c r="C55" s="45">
        <f t="shared" si="2"/>
        <v>9.9122600493893001E-2</v>
      </c>
      <c r="D55" s="45">
        <f t="shared" si="25"/>
        <v>0.01</v>
      </c>
      <c r="E55" s="45">
        <f t="shared" si="25"/>
        <v>0.1</v>
      </c>
      <c r="F55" s="233">
        <f t="shared" si="4"/>
        <v>7.904293853896148E-5</v>
      </c>
      <c r="G55" s="45">
        <f t="shared" si="5"/>
        <v>1</v>
      </c>
      <c r="H55" s="45">
        <f t="shared" si="6"/>
        <v>0.47964862416640136</v>
      </c>
      <c r="I55" s="45">
        <f t="shared" si="26"/>
        <v>0.05</v>
      </c>
      <c r="J55" s="45">
        <f t="shared" si="26"/>
        <v>0.1</v>
      </c>
      <c r="K55" s="233">
        <f t="shared" si="8"/>
        <v>1.0589866415119595E-3</v>
      </c>
      <c r="L55" s="45">
        <f t="shared" si="9"/>
        <v>1</v>
      </c>
      <c r="M55" s="45">
        <f t="shared" si="10"/>
        <v>0.83566494290701743</v>
      </c>
      <c r="N55" s="45">
        <f t="shared" si="27"/>
        <v>0.1</v>
      </c>
      <c r="O55" s="45">
        <f t="shared" si="27"/>
        <v>0.1</v>
      </c>
      <c r="P55" s="233">
        <f t="shared" si="12"/>
        <v>2.7006010989753942E-3</v>
      </c>
      <c r="Q55" s="45">
        <f t="shared" si="13"/>
        <v>1</v>
      </c>
      <c r="R55" s="45">
        <f t="shared" si="14"/>
        <v>0.77481811534128431</v>
      </c>
      <c r="S55" s="45">
        <f t="shared" si="28"/>
        <v>0.1</v>
      </c>
      <c r="T55" s="45">
        <f t="shared" si="28"/>
        <v>0.1</v>
      </c>
      <c r="U55" s="233">
        <f t="shared" si="0"/>
        <v>1.8711479072427463E-3</v>
      </c>
      <c r="V55" s="45">
        <f t="shared" si="16"/>
        <v>1</v>
      </c>
      <c r="W55" s="45">
        <f t="shared" si="17"/>
        <v>0.9998097536037388</v>
      </c>
      <c r="X55" s="45">
        <f t="shared" si="29"/>
        <v>0.25</v>
      </c>
      <c r="Y55" s="45">
        <f t="shared" si="29"/>
        <v>0.1</v>
      </c>
      <c r="Z55" s="233">
        <f t="shared" si="19"/>
        <v>2.8540578808355921E-5</v>
      </c>
    </row>
    <row r="56" spans="1:26" x14ac:dyDescent="0.45">
      <c r="A56">
        <v>50</v>
      </c>
      <c r="B56" s="45">
        <f t="shared" si="1"/>
        <v>1</v>
      </c>
      <c r="C56" s="45">
        <f t="shared" si="2"/>
        <v>9.9201643432431957E-2</v>
      </c>
      <c r="D56" s="45">
        <f t="shared" ref="D56:E71" si="30">D55</f>
        <v>0.01</v>
      </c>
      <c r="E56" s="45">
        <f t="shared" si="30"/>
        <v>0.1</v>
      </c>
      <c r="F56" s="233">
        <f t="shared" si="4"/>
        <v>7.1915828402021112E-5</v>
      </c>
      <c r="G56" s="45">
        <f t="shared" si="5"/>
        <v>1</v>
      </c>
      <c r="H56" s="45">
        <f t="shared" si="6"/>
        <v>0.4807076108079133</v>
      </c>
      <c r="I56" s="45">
        <f t="shared" ref="I56:J71" si="31">I55</f>
        <v>0.05</v>
      </c>
      <c r="J56" s="45">
        <f t="shared" si="31"/>
        <v>0.1</v>
      </c>
      <c r="K56" s="233">
        <f t="shared" si="8"/>
        <v>1.0018390876782302E-3</v>
      </c>
      <c r="L56" s="45">
        <f t="shared" si="9"/>
        <v>1</v>
      </c>
      <c r="M56" s="45">
        <f t="shared" si="10"/>
        <v>0.83836554400599284</v>
      </c>
      <c r="N56" s="45">
        <f t="shared" ref="N56:O71" si="32">N55</f>
        <v>0.1</v>
      </c>
      <c r="O56" s="45">
        <f t="shared" si="32"/>
        <v>0.1</v>
      </c>
      <c r="P56" s="233">
        <f t="shared" si="12"/>
        <v>2.6125697364478701E-3</v>
      </c>
      <c r="Q56" s="45">
        <f t="shared" si="13"/>
        <v>1</v>
      </c>
      <c r="R56" s="45">
        <f t="shared" si="14"/>
        <v>0.77668926324852705</v>
      </c>
      <c r="S56" s="45">
        <f t="shared" ref="S56:T71" si="33">S55</f>
        <v>0.1</v>
      </c>
      <c r="T56" s="45">
        <f t="shared" si="33"/>
        <v>0.1</v>
      </c>
      <c r="U56" s="233">
        <f t="shared" si="0"/>
        <v>1.7970587264393156E-3</v>
      </c>
      <c r="V56" s="45">
        <f t="shared" si="16"/>
        <v>1</v>
      </c>
      <c r="W56" s="45">
        <f t="shared" si="17"/>
        <v>0.99983829418254722</v>
      </c>
      <c r="X56" s="45">
        <f t="shared" ref="X56:Y71" si="34">X55</f>
        <v>0.25</v>
      </c>
      <c r="Y56" s="45">
        <f t="shared" si="34"/>
        <v>0.1</v>
      </c>
      <c r="Z56" s="233">
        <f t="shared" si="19"/>
        <v>2.4258487495099068E-5</v>
      </c>
    </row>
    <row r="57" spans="1:26" x14ac:dyDescent="0.45">
      <c r="A57">
        <v>51</v>
      </c>
      <c r="B57" s="45">
        <f t="shared" si="1"/>
        <v>1</v>
      </c>
      <c r="C57" s="244">
        <f t="shared" si="2"/>
        <v>9.9273559260833977E-2</v>
      </c>
      <c r="D57" s="45">
        <f t="shared" si="30"/>
        <v>0.01</v>
      </c>
      <c r="E57" s="45">
        <f t="shared" si="30"/>
        <v>0.1</v>
      </c>
      <c r="F57" s="50">
        <f t="shared" si="4"/>
        <v>6.5432438139695348E-5</v>
      </c>
      <c r="G57" s="45">
        <f t="shared" si="5"/>
        <v>1</v>
      </c>
      <c r="H57" s="45">
        <f t="shared" si="6"/>
        <v>0.4817094498955915</v>
      </c>
      <c r="I57" s="45">
        <f t="shared" si="31"/>
        <v>0.05</v>
      </c>
      <c r="J57" s="45">
        <f t="shared" si="31"/>
        <v>0.1</v>
      </c>
      <c r="K57" s="233">
        <f t="shared" si="8"/>
        <v>9.4798192753260679E-4</v>
      </c>
      <c r="L57" s="45">
        <f t="shared" si="9"/>
        <v>1</v>
      </c>
      <c r="M57" s="45">
        <f t="shared" si="10"/>
        <v>0.84097811374244069</v>
      </c>
      <c r="N57" s="45">
        <f t="shared" si="32"/>
        <v>0.1</v>
      </c>
      <c r="O57" s="45">
        <f t="shared" si="32"/>
        <v>0.1</v>
      </c>
      <c r="P57" s="233">
        <f t="shared" si="12"/>
        <v>2.5287960308912061E-3</v>
      </c>
      <c r="Q57" s="45">
        <f t="shared" si="13"/>
        <v>1</v>
      </c>
      <c r="R57" s="45">
        <f t="shared" si="14"/>
        <v>0.77848632197496637</v>
      </c>
      <c r="S57" s="45">
        <f t="shared" si="33"/>
        <v>0.1</v>
      </c>
      <c r="T57" s="45">
        <f t="shared" si="33"/>
        <v>0.1</v>
      </c>
      <c r="U57" s="233">
        <f t="shared" si="0"/>
        <v>1.7267782328290147E-3</v>
      </c>
      <c r="V57" s="45">
        <f t="shared" si="16"/>
        <v>1</v>
      </c>
      <c r="W57" s="45">
        <f t="shared" si="17"/>
        <v>0.99986255267004231</v>
      </c>
      <c r="X57" s="45">
        <f t="shared" si="34"/>
        <v>0.25</v>
      </c>
      <c r="Y57" s="45">
        <f t="shared" si="34"/>
        <v>0.1</v>
      </c>
      <c r="Z57" s="233">
        <f t="shared" si="19"/>
        <v>2.0618988670562111E-5</v>
      </c>
    </row>
    <row r="58" spans="1:26" x14ac:dyDescent="0.45">
      <c r="A58">
        <v>52</v>
      </c>
      <c r="B58" s="45">
        <f t="shared" si="1"/>
        <v>1</v>
      </c>
      <c r="C58" s="45">
        <f t="shared" si="2"/>
        <v>9.9338991698973672E-2</v>
      </c>
      <c r="D58" s="45">
        <f t="shared" si="30"/>
        <v>0.01</v>
      </c>
      <c r="E58" s="45">
        <f t="shared" si="30"/>
        <v>0.1</v>
      </c>
      <c r="F58" s="233">
        <f t="shared" si="4"/>
        <v>5.9534440289773366E-5</v>
      </c>
      <c r="G58" s="45">
        <f t="shared" si="5"/>
        <v>1</v>
      </c>
      <c r="H58" s="45">
        <f t="shared" si="6"/>
        <v>0.48265743182312409</v>
      </c>
      <c r="I58" s="45">
        <f t="shared" si="31"/>
        <v>0.05</v>
      </c>
      <c r="J58" s="45">
        <f t="shared" si="31"/>
        <v>0.1</v>
      </c>
      <c r="K58" s="233">
        <f t="shared" si="8"/>
        <v>8.9720487594074916E-4</v>
      </c>
      <c r="L58" s="45">
        <f t="shared" si="9"/>
        <v>1</v>
      </c>
      <c r="M58" s="45">
        <f t="shared" si="10"/>
        <v>0.84350690977333187</v>
      </c>
      <c r="N58" s="45">
        <f t="shared" si="32"/>
        <v>0.1</v>
      </c>
      <c r="O58" s="45">
        <f t="shared" si="32"/>
        <v>0.1</v>
      </c>
      <c r="P58" s="233">
        <f t="shared" si="12"/>
        <v>2.4490087288692036E-3</v>
      </c>
      <c r="Q58" s="45">
        <f t="shared" si="13"/>
        <v>1</v>
      </c>
      <c r="R58" s="45">
        <f t="shared" si="14"/>
        <v>0.78021310020779533</v>
      </c>
      <c r="S58" s="45">
        <f t="shared" si="33"/>
        <v>0.1</v>
      </c>
      <c r="T58" s="45">
        <f t="shared" si="33"/>
        <v>0.1</v>
      </c>
      <c r="U58" s="233">
        <f t="shared" si="0"/>
        <v>1.6600551116184685E-3</v>
      </c>
      <c r="V58" s="45">
        <f t="shared" si="16"/>
        <v>1</v>
      </c>
      <c r="W58" s="45">
        <f t="shared" si="17"/>
        <v>0.99988317165871288</v>
      </c>
      <c r="X58" s="45">
        <f t="shared" si="34"/>
        <v>0.25</v>
      </c>
      <c r="Y58" s="45">
        <f t="shared" si="34"/>
        <v>0.1</v>
      </c>
      <c r="Z58" s="233">
        <f t="shared" si="19"/>
        <v>1.7525616079261397E-5</v>
      </c>
    </row>
    <row r="59" spans="1:26" x14ac:dyDescent="0.45">
      <c r="A59">
        <v>53</v>
      </c>
      <c r="B59" s="45">
        <f t="shared" si="1"/>
        <v>1</v>
      </c>
      <c r="C59" s="45">
        <f t="shared" si="2"/>
        <v>9.9398526139263449E-2</v>
      </c>
      <c r="D59" s="45">
        <f t="shared" si="30"/>
        <v>0.01</v>
      </c>
      <c r="E59" s="45">
        <f t="shared" si="30"/>
        <v>0.1</v>
      </c>
      <c r="F59" s="233">
        <f t="shared" si="4"/>
        <v>5.416882454680437E-5</v>
      </c>
      <c r="G59" s="45">
        <f t="shared" si="5"/>
        <v>1</v>
      </c>
      <c r="H59" s="45">
        <f t="shared" si="6"/>
        <v>0.48355463669906484</v>
      </c>
      <c r="I59" s="45">
        <f t="shared" si="31"/>
        <v>0.05</v>
      </c>
      <c r="J59" s="45">
        <f t="shared" si="31"/>
        <v>0.1</v>
      </c>
      <c r="K59" s="233">
        <f t="shared" si="8"/>
        <v>8.4931316245673294E-4</v>
      </c>
      <c r="L59" s="45">
        <f t="shared" si="9"/>
        <v>1</v>
      </c>
      <c r="M59" s="45">
        <f t="shared" si="10"/>
        <v>0.84595591850220109</v>
      </c>
      <c r="N59" s="45">
        <f t="shared" si="32"/>
        <v>0.1</v>
      </c>
      <c r="O59" s="45">
        <f t="shared" si="32"/>
        <v>0.1</v>
      </c>
      <c r="P59" s="233">
        <f t="shared" si="12"/>
        <v>2.3729579044500376E-3</v>
      </c>
      <c r="Q59" s="45">
        <f t="shared" si="13"/>
        <v>1</v>
      </c>
      <c r="R59" s="45">
        <f t="shared" si="14"/>
        <v>0.78187315531941382</v>
      </c>
      <c r="S59" s="45">
        <f t="shared" si="33"/>
        <v>0.1</v>
      </c>
      <c r="T59" s="45">
        <f t="shared" si="33"/>
        <v>0.1</v>
      </c>
      <c r="U59" s="233">
        <f t="shared" si="0"/>
        <v>1.5966584225933882E-3</v>
      </c>
      <c r="V59" s="45">
        <f t="shared" si="16"/>
        <v>1</v>
      </c>
      <c r="W59" s="45">
        <f t="shared" si="17"/>
        <v>0.99990069727479214</v>
      </c>
      <c r="X59" s="45">
        <f t="shared" si="34"/>
        <v>0.25</v>
      </c>
      <c r="Y59" s="45">
        <f t="shared" si="34"/>
        <v>0.1</v>
      </c>
      <c r="Z59" s="233">
        <f t="shared" si="19"/>
        <v>1.4896394884333919E-5</v>
      </c>
    </row>
    <row r="60" spans="1:26" x14ac:dyDescent="0.45">
      <c r="A60">
        <v>54</v>
      </c>
      <c r="B60" s="45">
        <f t="shared" si="1"/>
        <v>1</v>
      </c>
      <c r="C60" s="45">
        <f t="shared" si="2"/>
        <v>9.9452694963810248E-2</v>
      </c>
      <c r="D60" s="45">
        <f t="shared" si="30"/>
        <v>0.01</v>
      </c>
      <c r="E60" s="45">
        <f t="shared" si="30"/>
        <v>0.1</v>
      </c>
      <c r="F60" s="233">
        <f t="shared" si="4"/>
        <v>4.9287407537340969E-5</v>
      </c>
      <c r="G60" s="45">
        <f t="shared" si="5"/>
        <v>1</v>
      </c>
      <c r="H60" s="45">
        <f t="shared" si="6"/>
        <v>0.48440394986152158</v>
      </c>
      <c r="I60" s="45">
        <f t="shared" si="31"/>
        <v>0.05</v>
      </c>
      <c r="J60" s="45">
        <f t="shared" si="31"/>
        <v>0.1</v>
      </c>
      <c r="K60" s="233">
        <f t="shared" si="8"/>
        <v>8.0412618491610549E-4</v>
      </c>
      <c r="L60" s="45">
        <f t="shared" si="9"/>
        <v>1</v>
      </c>
      <c r="M60" s="45">
        <f t="shared" si="10"/>
        <v>0.84832887640665111</v>
      </c>
      <c r="N60" s="45">
        <f t="shared" si="32"/>
        <v>0.1</v>
      </c>
      <c r="O60" s="45">
        <f t="shared" si="32"/>
        <v>0.1</v>
      </c>
      <c r="P60" s="233">
        <f t="shared" si="12"/>
        <v>2.3004129732068918E-3</v>
      </c>
      <c r="Q60" s="45">
        <f t="shared" si="13"/>
        <v>1</v>
      </c>
      <c r="R60" s="45">
        <f t="shared" si="14"/>
        <v>0.78346981374200719</v>
      </c>
      <c r="S60" s="45">
        <f t="shared" si="33"/>
        <v>0.1</v>
      </c>
      <c r="T60" s="45">
        <f t="shared" si="33"/>
        <v>0.1</v>
      </c>
      <c r="U60" s="233">
        <f t="shared" si="0"/>
        <v>1.5363756512087219E-3</v>
      </c>
      <c r="V60" s="45">
        <f t="shared" si="16"/>
        <v>1</v>
      </c>
      <c r="W60" s="45">
        <f t="shared" si="17"/>
        <v>0.99991559366967642</v>
      </c>
      <c r="X60" s="45">
        <f t="shared" si="34"/>
        <v>0.25</v>
      </c>
      <c r="Y60" s="45">
        <f t="shared" si="34"/>
        <v>0.1</v>
      </c>
      <c r="Z60" s="233">
        <f t="shared" si="19"/>
        <v>1.2661661991431039E-5</v>
      </c>
    </row>
    <row r="61" spans="1:26" x14ac:dyDescent="0.45">
      <c r="A61">
        <v>55</v>
      </c>
      <c r="B61" s="45">
        <f t="shared" si="1"/>
        <v>1</v>
      </c>
      <c r="C61" s="45">
        <f t="shared" si="2"/>
        <v>9.9501982371347594E-2</v>
      </c>
      <c r="D61" s="45">
        <f t="shared" si="30"/>
        <v>0.01</v>
      </c>
      <c r="E61" s="45">
        <f t="shared" si="30"/>
        <v>0.1</v>
      </c>
      <c r="F61" s="233">
        <f t="shared" si="4"/>
        <v>4.4846388734561329E-5</v>
      </c>
      <c r="G61" s="45">
        <f t="shared" si="5"/>
        <v>1</v>
      </c>
      <c r="H61" s="45">
        <f t="shared" si="6"/>
        <v>0.48520807604643768</v>
      </c>
      <c r="I61" s="45">
        <f t="shared" si="31"/>
        <v>0.05</v>
      </c>
      <c r="J61" s="45">
        <f t="shared" si="31"/>
        <v>0.1</v>
      </c>
      <c r="K61" s="233">
        <f t="shared" si="8"/>
        <v>7.6147629910290615E-4</v>
      </c>
      <c r="L61" s="45">
        <f t="shared" si="9"/>
        <v>1</v>
      </c>
      <c r="M61" s="45">
        <f t="shared" si="10"/>
        <v>0.85062928937985804</v>
      </c>
      <c r="N61" s="45">
        <f t="shared" si="32"/>
        <v>0.1</v>
      </c>
      <c r="O61" s="45">
        <f t="shared" si="32"/>
        <v>0.1</v>
      </c>
      <c r="P61" s="233">
        <f t="shared" si="12"/>
        <v>2.2311609191166121E-3</v>
      </c>
      <c r="Q61" s="45">
        <f t="shared" si="13"/>
        <v>1</v>
      </c>
      <c r="R61" s="45">
        <f t="shared" si="14"/>
        <v>0.78500618939321587</v>
      </c>
      <c r="S61" s="45">
        <f t="shared" si="33"/>
        <v>0.1</v>
      </c>
      <c r="T61" s="45">
        <f t="shared" si="33"/>
        <v>0.1</v>
      </c>
      <c r="U61" s="233">
        <f t="shared" si="0"/>
        <v>1.4790109734371358E-3</v>
      </c>
      <c r="V61" s="45">
        <f t="shared" si="16"/>
        <v>1</v>
      </c>
      <c r="W61" s="45">
        <f t="shared" si="17"/>
        <v>0.99992825533166785</v>
      </c>
      <c r="X61" s="45">
        <f t="shared" si="34"/>
        <v>0.25</v>
      </c>
      <c r="Y61" s="45">
        <f t="shared" si="34"/>
        <v>0.1</v>
      </c>
      <c r="Z61" s="233">
        <f t="shared" si="19"/>
        <v>1.0762214979587181E-5</v>
      </c>
    </row>
    <row r="62" spans="1:26" x14ac:dyDescent="0.45">
      <c r="A62">
        <v>56</v>
      </c>
      <c r="B62" s="45">
        <f t="shared" si="1"/>
        <v>1</v>
      </c>
      <c r="C62" s="45">
        <f t="shared" si="2"/>
        <v>9.9546828760082154E-2</v>
      </c>
      <c r="D62" s="45">
        <f t="shared" si="30"/>
        <v>0.01</v>
      </c>
      <c r="E62" s="45">
        <f t="shared" si="30"/>
        <v>0.1</v>
      </c>
      <c r="F62" s="233">
        <f t="shared" si="4"/>
        <v>4.0805948009875123E-5</v>
      </c>
      <c r="G62" s="45">
        <f t="shared" si="5"/>
        <v>1</v>
      </c>
      <c r="H62" s="45">
        <f t="shared" si="6"/>
        <v>0.48596955234554057</v>
      </c>
      <c r="I62" s="45">
        <f t="shared" si="31"/>
        <v>0.05</v>
      </c>
      <c r="J62" s="45">
        <f t="shared" si="31"/>
        <v>0.1</v>
      </c>
      <c r="K62" s="233">
        <f t="shared" si="8"/>
        <v>7.2120772886141715E-4</v>
      </c>
      <c r="L62" s="45">
        <f t="shared" si="9"/>
        <v>1</v>
      </c>
      <c r="M62" s="45">
        <f t="shared" si="10"/>
        <v>0.85286045029897462</v>
      </c>
      <c r="N62" s="45">
        <f t="shared" si="32"/>
        <v>0.1</v>
      </c>
      <c r="O62" s="45">
        <f t="shared" si="32"/>
        <v>0.1</v>
      </c>
      <c r="P62" s="233">
        <f t="shared" si="12"/>
        <v>2.165004708622062E-3</v>
      </c>
      <c r="Q62" s="45">
        <f t="shared" si="13"/>
        <v>1</v>
      </c>
      <c r="R62" s="45">
        <f t="shared" si="14"/>
        <v>0.78648520036665304</v>
      </c>
      <c r="S62" s="45">
        <f t="shared" si="33"/>
        <v>0.1</v>
      </c>
      <c r="T62" s="45">
        <f t="shared" si="33"/>
        <v>0.1</v>
      </c>
      <c r="U62" s="233">
        <f t="shared" si="0"/>
        <v>1.424383708031246E-3</v>
      </c>
      <c r="V62" s="45">
        <f t="shared" si="16"/>
        <v>1</v>
      </c>
      <c r="W62" s="45">
        <f t="shared" si="17"/>
        <v>0.99993901754664738</v>
      </c>
      <c r="X62" s="45">
        <f t="shared" si="34"/>
        <v>0.25</v>
      </c>
      <c r="Y62" s="45">
        <f t="shared" si="34"/>
        <v>0.1</v>
      </c>
      <c r="Z62" s="233">
        <f t="shared" si="19"/>
        <v>9.1477398888872852E-6</v>
      </c>
    </row>
    <row r="63" spans="1:26" x14ac:dyDescent="0.45">
      <c r="A63">
        <v>57</v>
      </c>
      <c r="B63" s="45">
        <f t="shared" si="1"/>
        <v>1</v>
      </c>
      <c r="C63" s="45">
        <f t="shared" si="2"/>
        <v>9.9587634708092024E-2</v>
      </c>
      <c r="D63" s="45">
        <f t="shared" si="30"/>
        <v>0.01</v>
      </c>
      <c r="E63" s="45">
        <f t="shared" si="30"/>
        <v>0.1</v>
      </c>
      <c r="F63" s="233">
        <f t="shared" si="4"/>
        <v>3.712988078511531E-5</v>
      </c>
      <c r="G63" s="45">
        <f t="shared" si="5"/>
        <v>1</v>
      </c>
      <c r="H63" s="45">
        <f t="shared" si="6"/>
        <v>0.48669076007440198</v>
      </c>
      <c r="I63" s="45">
        <f t="shared" si="31"/>
        <v>0.05</v>
      </c>
      <c r="J63" s="45">
        <f t="shared" si="31"/>
        <v>0.1</v>
      </c>
      <c r="K63" s="233">
        <f t="shared" si="8"/>
        <v>6.831755830196129E-4</v>
      </c>
      <c r="L63" s="45">
        <f t="shared" si="9"/>
        <v>1</v>
      </c>
      <c r="M63" s="45">
        <f t="shared" si="10"/>
        <v>0.85502545500759664</v>
      </c>
      <c r="N63" s="45">
        <f t="shared" si="32"/>
        <v>0.1</v>
      </c>
      <c r="O63" s="45">
        <f t="shared" si="32"/>
        <v>0.1</v>
      </c>
      <c r="P63" s="233">
        <f t="shared" si="12"/>
        <v>2.1017618695754331E-3</v>
      </c>
      <c r="Q63" s="45">
        <f t="shared" si="13"/>
        <v>1</v>
      </c>
      <c r="R63" s="45">
        <f t="shared" si="14"/>
        <v>0.78790958407468425</v>
      </c>
      <c r="S63" s="45">
        <f t="shared" si="33"/>
        <v>0.1</v>
      </c>
      <c r="T63" s="45">
        <f t="shared" si="33"/>
        <v>0.1</v>
      </c>
      <c r="U63" s="233">
        <f t="shared" si="0"/>
        <v>1.3723269334479961E-3</v>
      </c>
      <c r="V63" s="45">
        <f t="shared" si="16"/>
        <v>1</v>
      </c>
      <c r="W63" s="45">
        <f t="shared" si="17"/>
        <v>0.99994816528653629</v>
      </c>
      <c r="X63" s="45">
        <f t="shared" si="34"/>
        <v>0.25</v>
      </c>
      <c r="Y63" s="45">
        <f t="shared" si="34"/>
        <v>0.1</v>
      </c>
      <c r="Z63" s="233">
        <f t="shared" si="19"/>
        <v>7.7754757033532407E-6</v>
      </c>
    </row>
    <row r="64" spans="1:26" x14ac:dyDescent="0.45">
      <c r="A64">
        <v>58</v>
      </c>
      <c r="B64" s="45">
        <f t="shared" si="1"/>
        <v>1</v>
      </c>
      <c r="C64" s="45">
        <f t="shared" si="2"/>
        <v>9.9624764588877146E-2</v>
      </c>
      <c r="D64" s="45">
        <f t="shared" si="30"/>
        <v>0.01</v>
      </c>
      <c r="E64" s="45">
        <f t="shared" si="30"/>
        <v>0.1</v>
      </c>
      <c r="F64" s="233">
        <f t="shared" si="4"/>
        <v>3.3785267162434254E-5</v>
      </c>
      <c r="G64" s="45">
        <f t="shared" si="5"/>
        <v>1</v>
      </c>
      <c r="H64" s="45">
        <f t="shared" si="6"/>
        <v>0.4873739356574216</v>
      </c>
      <c r="I64" s="45">
        <f t="shared" si="31"/>
        <v>0.05</v>
      </c>
      <c r="J64" s="45">
        <f t="shared" si="31"/>
        <v>0.1</v>
      </c>
      <c r="K64" s="233">
        <f t="shared" si="8"/>
        <v>6.4724496720720837E-4</v>
      </c>
      <c r="L64" s="45">
        <f t="shared" si="9"/>
        <v>1</v>
      </c>
      <c r="M64" s="45">
        <f t="shared" si="10"/>
        <v>0.85712721687717208</v>
      </c>
      <c r="N64" s="45">
        <f t="shared" si="32"/>
        <v>0.1</v>
      </c>
      <c r="O64" s="45">
        <f t="shared" si="32"/>
        <v>0.1</v>
      </c>
      <c r="P64" s="233">
        <f t="shared" si="12"/>
        <v>2.0412632157262717E-3</v>
      </c>
      <c r="Q64" s="45">
        <f t="shared" si="13"/>
        <v>1</v>
      </c>
      <c r="R64" s="45">
        <f t="shared" si="14"/>
        <v>0.78928191100813228</v>
      </c>
      <c r="S64" s="45">
        <f t="shared" si="33"/>
        <v>0.1</v>
      </c>
      <c r="T64" s="45">
        <f t="shared" si="33"/>
        <v>0.1</v>
      </c>
      <c r="U64" s="233">
        <f t="shared" si="0"/>
        <v>1.3226862497407142E-3</v>
      </c>
      <c r="V64" s="45">
        <f t="shared" si="16"/>
        <v>1</v>
      </c>
      <c r="W64" s="45">
        <f t="shared" si="17"/>
        <v>0.99995594076223959</v>
      </c>
      <c r="X64" s="45">
        <f t="shared" si="34"/>
        <v>0.25</v>
      </c>
      <c r="Y64" s="45">
        <f t="shared" si="34"/>
        <v>0.1</v>
      </c>
      <c r="Z64" s="233">
        <f t="shared" si="19"/>
        <v>6.6090797857243366E-6</v>
      </c>
    </row>
    <row r="65" spans="1:26" x14ac:dyDescent="0.45">
      <c r="A65">
        <v>59</v>
      </c>
      <c r="B65" s="45">
        <f t="shared" si="1"/>
        <v>1</v>
      </c>
      <c r="C65" s="45">
        <f t="shared" si="2"/>
        <v>9.9658549856039585E-2</v>
      </c>
      <c r="D65" s="45">
        <f t="shared" si="30"/>
        <v>0.01</v>
      </c>
      <c r="E65" s="45">
        <f t="shared" si="30"/>
        <v>0.1</v>
      </c>
      <c r="F65" s="233">
        <f t="shared" si="4"/>
        <v>3.0742171776518626E-5</v>
      </c>
      <c r="G65" s="45">
        <f t="shared" si="5"/>
        <v>1</v>
      </c>
      <c r="H65" s="45">
        <f t="shared" si="6"/>
        <v>0.48802118062462879</v>
      </c>
      <c r="I65" s="45">
        <f t="shared" si="31"/>
        <v>0.05</v>
      </c>
      <c r="J65" s="45">
        <f t="shared" si="31"/>
        <v>0.1</v>
      </c>
      <c r="K65" s="233">
        <f t="shared" si="8"/>
        <v>6.132901801313359E-4</v>
      </c>
      <c r="L65" s="45">
        <f t="shared" si="9"/>
        <v>1</v>
      </c>
      <c r="M65" s="45">
        <f t="shared" si="10"/>
        <v>0.85916848009289837</v>
      </c>
      <c r="N65" s="45">
        <f t="shared" si="32"/>
        <v>0.1</v>
      </c>
      <c r="O65" s="45">
        <f t="shared" si="32"/>
        <v>0.1</v>
      </c>
      <c r="P65" s="233">
        <f t="shared" si="12"/>
        <v>1.9833516999344381E-3</v>
      </c>
      <c r="Q65" s="45">
        <f t="shared" si="13"/>
        <v>1</v>
      </c>
      <c r="R65" s="45">
        <f t="shared" si="14"/>
        <v>0.79060459725787302</v>
      </c>
      <c r="S65" s="45">
        <f t="shared" si="33"/>
        <v>0.1</v>
      </c>
      <c r="T65" s="45">
        <f t="shared" si="33"/>
        <v>0.1</v>
      </c>
      <c r="U65" s="233">
        <f t="shared" si="0"/>
        <v>1.2753186683324563E-3</v>
      </c>
      <c r="V65" s="45">
        <f t="shared" si="16"/>
        <v>1</v>
      </c>
      <c r="W65" s="45">
        <f t="shared" si="17"/>
        <v>0.99996254984202526</v>
      </c>
      <c r="X65" s="45">
        <f t="shared" si="34"/>
        <v>0.25</v>
      </c>
      <c r="Y65" s="45">
        <f t="shared" si="34"/>
        <v>0.1</v>
      </c>
      <c r="Z65" s="233">
        <f t="shared" si="19"/>
        <v>5.6176639476879231E-6</v>
      </c>
    </row>
    <row r="66" spans="1:26" x14ac:dyDescent="0.45">
      <c r="A66">
        <v>60</v>
      </c>
      <c r="B66" s="45">
        <f t="shared" si="1"/>
        <v>1</v>
      </c>
      <c r="C66" s="45">
        <f t="shared" si="2"/>
        <v>9.9689292027816109E-2</v>
      </c>
      <c r="D66" s="45">
        <f t="shared" si="30"/>
        <v>0.01</v>
      </c>
      <c r="E66" s="45">
        <f t="shared" si="30"/>
        <v>0.1</v>
      </c>
      <c r="F66" s="233">
        <f t="shared" si="4"/>
        <v>2.7973371440948025E-5</v>
      </c>
      <c r="G66" s="45">
        <f t="shared" si="5"/>
        <v>1</v>
      </c>
      <c r="H66" s="45">
        <f t="shared" si="6"/>
        <v>0.48863447080476013</v>
      </c>
      <c r="I66" s="45">
        <f t="shared" si="31"/>
        <v>0.05</v>
      </c>
      <c r="J66" s="45">
        <f t="shared" si="31"/>
        <v>0.1</v>
      </c>
      <c r="K66" s="233">
        <f t="shared" si="8"/>
        <v>5.8119398515077414E-4</v>
      </c>
      <c r="L66" s="45">
        <f t="shared" si="9"/>
        <v>1</v>
      </c>
      <c r="M66" s="45">
        <f t="shared" si="10"/>
        <v>0.86115183179283283</v>
      </c>
      <c r="N66" s="45">
        <f t="shared" si="32"/>
        <v>0.1</v>
      </c>
      <c r="O66" s="45">
        <f t="shared" si="32"/>
        <v>0.1</v>
      </c>
      <c r="P66" s="233">
        <f t="shared" si="12"/>
        <v>1.9278813814485735E-3</v>
      </c>
      <c r="Q66" s="45">
        <f t="shared" si="13"/>
        <v>1</v>
      </c>
      <c r="R66" s="45">
        <f t="shared" si="14"/>
        <v>0.79187991592620544</v>
      </c>
      <c r="S66" s="45">
        <f t="shared" si="33"/>
        <v>0.1</v>
      </c>
      <c r="T66" s="45">
        <f t="shared" si="33"/>
        <v>0.1</v>
      </c>
      <c r="U66" s="233">
        <f t="shared" si="0"/>
        <v>1.2300916148142299E-3</v>
      </c>
      <c r="V66" s="45">
        <f t="shared" si="16"/>
        <v>1</v>
      </c>
      <c r="W66" s="45">
        <f t="shared" si="17"/>
        <v>0.99996816750597295</v>
      </c>
      <c r="X66" s="45">
        <f t="shared" si="34"/>
        <v>0.25</v>
      </c>
      <c r="Y66" s="45">
        <f t="shared" si="34"/>
        <v>0.1</v>
      </c>
      <c r="Z66" s="233">
        <f t="shared" si="19"/>
        <v>4.7749754348569429E-6</v>
      </c>
    </row>
    <row r="67" spans="1:26" x14ac:dyDescent="0.45">
      <c r="A67">
        <v>61</v>
      </c>
      <c r="B67" s="45">
        <f t="shared" si="1"/>
        <v>1</v>
      </c>
      <c r="C67" s="45">
        <f t="shared" si="2"/>
        <v>9.9717265399257057E-2</v>
      </c>
      <c r="D67" s="45">
        <f t="shared" si="30"/>
        <v>0.01</v>
      </c>
      <c r="E67" s="45">
        <f t="shared" si="30"/>
        <v>0.1</v>
      </c>
      <c r="F67" s="233">
        <f t="shared" si="4"/>
        <v>2.5454107952311428E-5</v>
      </c>
      <c r="G67" s="45">
        <f t="shared" si="5"/>
        <v>1</v>
      </c>
      <c r="H67" s="45">
        <f t="shared" si="6"/>
        <v>0.48921566478991091</v>
      </c>
      <c r="I67" s="45">
        <f t="shared" si="31"/>
        <v>0.05</v>
      </c>
      <c r="J67" s="45">
        <f t="shared" si="31"/>
        <v>0.1</v>
      </c>
      <c r="K67" s="233">
        <f t="shared" si="8"/>
        <v>5.5084694909680876E-4</v>
      </c>
      <c r="L67" s="45">
        <f t="shared" si="9"/>
        <v>1</v>
      </c>
      <c r="M67" s="45">
        <f t="shared" si="10"/>
        <v>0.86307971317428145</v>
      </c>
      <c r="N67" s="45">
        <f t="shared" si="32"/>
        <v>0.1</v>
      </c>
      <c r="O67" s="45">
        <f t="shared" si="32"/>
        <v>0.1</v>
      </c>
      <c r="P67" s="233">
        <f t="shared" si="12"/>
        <v>1.8747164944437067E-3</v>
      </c>
      <c r="Q67" s="45">
        <f t="shared" si="13"/>
        <v>1</v>
      </c>
      <c r="R67" s="45">
        <f t="shared" si="14"/>
        <v>0.79311000754101968</v>
      </c>
      <c r="S67" s="45">
        <f t="shared" si="33"/>
        <v>0.1</v>
      </c>
      <c r="T67" s="45">
        <f t="shared" si="33"/>
        <v>0.1</v>
      </c>
      <c r="U67" s="233">
        <f t="shared" si="0"/>
        <v>1.1868820318236099E-3</v>
      </c>
      <c r="V67" s="45">
        <f t="shared" si="16"/>
        <v>1</v>
      </c>
      <c r="W67" s="45">
        <f t="shared" si="17"/>
        <v>0.99997294248140778</v>
      </c>
      <c r="X67" s="45">
        <f t="shared" si="34"/>
        <v>0.25</v>
      </c>
      <c r="Y67" s="45">
        <f t="shared" si="34"/>
        <v>0.1</v>
      </c>
      <c r="Z67" s="233">
        <f t="shared" si="19"/>
        <v>4.0587009997872237E-6</v>
      </c>
    </row>
    <row r="68" spans="1:26" x14ac:dyDescent="0.45">
      <c r="A68">
        <v>62</v>
      </c>
      <c r="B68" s="45">
        <f t="shared" si="1"/>
        <v>1</v>
      </c>
      <c r="C68" s="45">
        <f t="shared" si="2"/>
        <v>9.9742719507209365E-2</v>
      </c>
      <c r="D68" s="45">
        <f t="shared" si="30"/>
        <v>0.01</v>
      </c>
      <c r="E68" s="45">
        <f t="shared" si="30"/>
        <v>0.1</v>
      </c>
      <c r="F68" s="233">
        <f t="shared" si="4"/>
        <v>2.3161863676355102E-5</v>
      </c>
      <c r="G68" s="45">
        <f t="shared" si="5"/>
        <v>1</v>
      </c>
      <c r="H68" s="45">
        <f t="shared" si="6"/>
        <v>0.4897665117390077</v>
      </c>
      <c r="I68" s="45">
        <f t="shared" si="31"/>
        <v>0.05</v>
      </c>
      <c r="J68" s="45">
        <f t="shared" si="31"/>
        <v>0.1</v>
      </c>
      <c r="K68" s="233">
        <f t="shared" si="8"/>
        <v>5.2214684124840538E-4</v>
      </c>
      <c r="L68" s="45">
        <f t="shared" si="9"/>
        <v>1</v>
      </c>
      <c r="M68" s="45">
        <f t="shared" si="10"/>
        <v>0.86495442966872516</v>
      </c>
      <c r="N68" s="45">
        <f t="shared" si="32"/>
        <v>0.1</v>
      </c>
      <c r="O68" s="45">
        <f t="shared" si="32"/>
        <v>0.1</v>
      </c>
      <c r="P68" s="233">
        <f t="shared" si="12"/>
        <v>1.8237306066099385E-3</v>
      </c>
      <c r="Q68" s="45">
        <f t="shared" si="13"/>
        <v>1</v>
      </c>
      <c r="R68" s="45">
        <f t="shared" si="14"/>
        <v>0.79429688957284328</v>
      </c>
      <c r="S68" s="45">
        <f t="shared" si="33"/>
        <v>0.1</v>
      </c>
      <c r="T68" s="45">
        <f t="shared" si="33"/>
        <v>0.1</v>
      </c>
      <c r="U68" s="233">
        <f t="shared" si="0"/>
        <v>1.145575570701475E-3</v>
      </c>
      <c r="V68" s="45">
        <f t="shared" si="16"/>
        <v>1</v>
      </c>
      <c r="W68" s="45">
        <f t="shared" si="17"/>
        <v>0.99997700118240762</v>
      </c>
      <c r="X68" s="45">
        <f t="shared" si="34"/>
        <v>0.25</v>
      </c>
      <c r="Y68" s="45">
        <f t="shared" si="34"/>
        <v>0.1</v>
      </c>
      <c r="Z68" s="233">
        <f t="shared" si="19"/>
        <v>3.4498755334677611E-6</v>
      </c>
    </row>
    <row r="69" spans="1:26" x14ac:dyDescent="0.45">
      <c r="A69">
        <v>63</v>
      </c>
      <c r="B69" s="45">
        <f t="shared" si="1"/>
        <v>1</v>
      </c>
      <c r="C69" s="45">
        <f t="shared" si="2"/>
        <v>9.9765881370885726E-2</v>
      </c>
      <c r="D69" s="45">
        <f t="shared" si="30"/>
        <v>0.01</v>
      </c>
      <c r="E69" s="45">
        <f t="shared" si="30"/>
        <v>0.1</v>
      </c>
      <c r="F69" s="233">
        <f t="shared" si="4"/>
        <v>2.1076157773533902E-5</v>
      </c>
      <c r="G69" s="45">
        <f t="shared" si="5"/>
        <v>1</v>
      </c>
      <c r="H69" s="45">
        <f t="shared" si="6"/>
        <v>0.49028865858025611</v>
      </c>
      <c r="I69" s="45">
        <f t="shared" si="31"/>
        <v>0.05</v>
      </c>
      <c r="J69" s="45">
        <f t="shared" si="31"/>
        <v>0.1</v>
      </c>
      <c r="K69" s="233">
        <f t="shared" si="8"/>
        <v>4.9499808620427632E-4</v>
      </c>
      <c r="L69" s="45">
        <f t="shared" si="9"/>
        <v>1</v>
      </c>
      <c r="M69" s="45">
        <f t="shared" si="10"/>
        <v>0.86677816027533505</v>
      </c>
      <c r="N69" s="45">
        <f t="shared" si="32"/>
        <v>0.1</v>
      </c>
      <c r="O69" s="45">
        <f t="shared" si="32"/>
        <v>0.1</v>
      </c>
      <c r="P69" s="233">
        <f t="shared" si="12"/>
        <v>1.7748058579624415E-3</v>
      </c>
      <c r="Q69" s="45">
        <f t="shared" si="13"/>
        <v>1</v>
      </c>
      <c r="R69" s="45">
        <f t="shared" si="14"/>
        <v>0.79544246514354477</v>
      </c>
      <c r="S69" s="45">
        <f t="shared" si="33"/>
        <v>0.1</v>
      </c>
      <c r="T69" s="45">
        <f t="shared" si="33"/>
        <v>0.1</v>
      </c>
      <c r="U69" s="233">
        <f t="shared" si="0"/>
        <v>1.1060658620391968E-3</v>
      </c>
      <c r="V69" s="45">
        <f t="shared" si="16"/>
        <v>1</v>
      </c>
      <c r="W69" s="45">
        <f t="shared" si="17"/>
        <v>0.99998045105794109</v>
      </c>
      <c r="X69" s="45">
        <f t="shared" si="34"/>
        <v>0.25</v>
      </c>
      <c r="Y69" s="45">
        <f t="shared" si="34"/>
        <v>0.1</v>
      </c>
      <c r="Z69" s="233">
        <f t="shared" si="19"/>
        <v>2.932379524978046E-6</v>
      </c>
    </row>
    <row r="70" spans="1:26" x14ac:dyDescent="0.45">
      <c r="A70">
        <v>64</v>
      </c>
      <c r="B70" s="45">
        <f t="shared" si="1"/>
        <v>1</v>
      </c>
      <c r="C70" s="45">
        <f t="shared" si="2"/>
        <v>9.9786957528659265E-2</v>
      </c>
      <c r="D70" s="45">
        <f t="shared" si="30"/>
        <v>0.01</v>
      </c>
      <c r="E70" s="45">
        <f t="shared" si="30"/>
        <v>0.1</v>
      </c>
      <c r="F70" s="233">
        <f t="shared" si="4"/>
        <v>1.9178361130125707E-5</v>
      </c>
      <c r="G70" s="45">
        <f t="shared" si="5"/>
        <v>1</v>
      </c>
      <c r="H70" s="45">
        <f t="shared" si="6"/>
        <v>0.4907836566664604</v>
      </c>
      <c r="I70" s="45">
        <f t="shared" si="31"/>
        <v>0.05</v>
      </c>
      <c r="J70" s="45">
        <f t="shared" si="31"/>
        <v>0.1</v>
      </c>
      <c r="K70" s="233">
        <f t="shared" si="8"/>
        <v>4.6931126512114035E-4</v>
      </c>
      <c r="L70" s="45">
        <f t="shared" si="9"/>
        <v>1</v>
      </c>
      <c r="M70" s="45">
        <f t="shared" si="10"/>
        <v>0.86855296613329747</v>
      </c>
      <c r="N70" s="45">
        <f t="shared" si="32"/>
        <v>0.1</v>
      </c>
      <c r="O70" s="45">
        <f t="shared" si="32"/>
        <v>0.1</v>
      </c>
      <c r="P70" s="233">
        <f t="shared" si="12"/>
        <v>1.7278322712354216E-3</v>
      </c>
      <c r="Q70" s="45">
        <f t="shared" si="13"/>
        <v>1</v>
      </c>
      <c r="R70" s="45">
        <f t="shared" si="14"/>
        <v>0.79654853100558398</v>
      </c>
      <c r="S70" s="45">
        <f t="shared" si="33"/>
        <v>0.1</v>
      </c>
      <c r="T70" s="45">
        <f t="shared" si="33"/>
        <v>0.1</v>
      </c>
      <c r="U70" s="233">
        <f t="shared" si="0"/>
        <v>1.0682538564490904E-3</v>
      </c>
      <c r="V70" s="45">
        <f t="shared" si="16"/>
        <v>1</v>
      </c>
      <c r="W70" s="45">
        <f t="shared" si="17"/>
        <v>0.99998338343746607</v>
      </c>
      <c r="X70" s="45">
        <f t="shared" si="34"/>
        <v>0.25</v>
      </c>
      <c r="Y70" s="45">
        <f t="shared" si="34"/>
        <v>0.1</v>
      </c>
      <c r="Z70" s="233">
        <f t="shared" si="19"/>
        <v>2.4925119911090032E-6</v>
      </c>
    </row>
    <row r="71" spans="1:26" x14ac:dyDescent="0.45">
      <c r="A71">
        <v>65</v>
      </c>
      <c r="B71" s="45">
        <f t="shared" si="1"/>
        <v>1</v>
      </c>
      <c r="C71" s="45">
        <f t="shared" si="2"/>
        <v>9.9806135889789385E-2</v>
      </c>
      <c r="D71" s="45">
        <f t="shared" si="30"/>
        <v>0.01</v>
      </c>
      <c r="E71" s="45">
        <f t="shared" si="30"/>
        <v>0.1</v>
      </c>
      <c r="F71" s="233">
        <f t="shared" si="4"/>
        <v>1.7451528248278378E-5</v>
      </c>
      <c r="G71" s="45">
        <f t="shared" si="5"/>
        <v>1</v>
      </c>
      <c r="H71" s="45">
        <f t="shared" si="6"/>
        <v>0.49125296793158152</v>
      </c>
      <c r="I71" s="45">
        <f t="shared" si="31"/>
        <v>0.05</v>
      </c>
      <c r="J71" s="45">
        <f t="shared" si="31"/>
        <v>0.1</v>
      </c>
      <c r="K71" s="233">
        <f t="shared" si="8"/>
        <v>4.4500266042150904E-4</v>
      </c>
      <c r="L71" s="45">
        <f t="shared" si="9"/>
        <v>1</v>
      </c>
      <c r="M71" s="45">
        <f t="shared" si="10"/>
        <v>0.87028079840453287</v>
      </c>
      <c r="N71" s="45">
        <f t="shared" si="32"/>
        <v>0.1</v>
      </c>
      <c r="O71" s="45">
        <f t="shared" si="32"/>
        <v>0.1</v>
      </c>
      <c r="P71" s="233">
        <f t="shared" si="12"/>
        <v>1.6827071262565385E-3</v>
      </c>
      <c r="Q71" s="45">
        <f t="shared" si="13"/>
        <v>1</v>
      </c>
      <c r="R71" s="45">
        <f t="shared" si="14"/>
        <v>0.79761678486203302</v>
      </c>
      <c r="S71" s="45">
        <f t="shared" si="33"/>
        <v>0.1</v>
      </c>
      <c r="T71" s="45">
        <f t="shared" si="33"/>
        <v>0.1</v>
      </c>
      <c r="U71" s="233">
        <f t="shared" ref="U71:U134" si="35">(S71)*(Q71 - R71) - ((T71*R71)*(1 - R71))/(1 - 2*T71*R71)</f>
        <v>1.0320472279464164E-3</v>
      </c>
      <c r="V71" s="45">
        <f t="shared" si="16"/>
        <v>1</v>
      </c>
      <c r="W71" s="45">
        <f t="shared" si="17"/>
        <v>0.9999858759494572</v>
      </c>
      <c r="X71" s="45">
        <f t="shared" si="34"/>
        <v>0.25</v>
      </c>
      <c r="Y71" s="45">
        <f t="shared" si="34"/>
        <v>0.1</v>
      </c>
      <c r="Z71" s="233">
        <f t="shared" si="19"/>
        <v>2.1186275303008983E-6</v>
      </c>
    </row>
    <row r="72" spans="1:26" x14ac:dyDescent="0.45">
      <c r="A72">
        <v>66</v>
      </c>
      <c r="B72" s="45">
        <f t="shared" ref="B72:B135" si="36">B71</f>
        <v>1</v>
      </c>
      <c r="C72" s="45">
        <f t="shared" ref="C72:C135" si="37">C71+F71</f>
        <v>9.9823587418037665E-2</v>
      </c>
      <c r="D72" s="45">
        <f t="shared" ref="D72:E87" si="38">D71</f>
        <v>0.01</v>
      </c>
      <c r="E72" s="45">
        <f t="shared" si="38"/>
        <v>0.1</v>
      </c>
      <c r="F72" s="233">
        <f t="shared" ref="F72:F135" si="39" xml:space="preserve"> (E72*C72^2) - ((D72 + E72)*C72) + (D72*B72)</f>
        <v>1.5880244516517511E-5</v>
      </c>
      <c r="G72" s="45">
        <f t="shared" ref="G72:G135" si="40">G71</f>
        <v>1</v>
      </c>
      <c r="H72" s="45">
        <f t="shared" ref="H72:H135" si="41">H71+K71</f>
        <v>0.49169797059200304</v>
      </c>
      <c r="I72" s="45">
        <f t="shared" ref="I72:J87" si="42">I71</f>
        <v>0.05</v>
      </c>
      <c r="J72" s="45">
        <f t="shared" si="42"/>
        <v>0.1</v>
      </c>
      <c r="K72" s="233">
        <f t="shared" ref="K72:K135" si="43" xml:space="preserve"> (J72*H72^2) - ((I72 + J72)*H72) + (I72*G72)</f>
        <v>4.2199383962897297E-4</v>
      </c>
      <c r="L72" s="45">
        <f t="shared" ref="L72:L135" si="44">L71</f>
        <v>1</v>
      </c>
      <c r="M72" s="45">
        <f t="shared" ref="M72:M135" si="45">M71+P71</f>
        <v>0.87196350553078938</v>
      </c>
      <c r="N72" s="45">
        <f t="shared" ref="N72:O87" si="46">N71</f>
        <v>0.1</v>
      </c>
      <c r="O72" s="45">
        <f t="shared" si="46"/>
        <v>0.1</v>
      </c>
      <c r="P72" s="233">
        <f t="shared" ref="P72:P135" si="47" xml:space="preserve"> (O72*M72^2) - ((N72 + O72)*M72) + (N72*L72)</f>
        <v>1.6393343915964143E-3</v>
      </c>
      <c r="Q72" s="45">
        <f t="shared" ref="Q72:Q135" si="48">Q71</f>
        <v>1</v>
      </c>
      <c r="R72" s="45">
        <f t="shared" ref="R72:R135" si="49">R71+U71</f>
        <v>0.79864883208997939</v>
      </c>
      <c r="S72" s="45">
        <f t="shared" ref="S72:T87" si="50">S71</f>
        <v>0.1</v>
      </c>
      <c r="T72" s="45">
        <f t="shared" si="50"/>
        <v>0.1</v>
      </c>
      <c r="U72" s="233">
        <f t="shared" si="35"/>
        <v>9.973598332462183E-4</v>
      </c>
      <c r="V72" s="45">
        <f t="shared" ref="V72:V135" si="51">V71</f>
        <v>1</v>
      </c>
      <c r="W72" s="45">
        <f t="shared" ref="W72:W135" si="52">W71+Z71</f>
        <v>0.9999879945769875</v>
      </c>
      <c r="X72" s="45">
        <f t="shared" ref="X72:Y87" si="53">X71</f>
        <v>0.25</v>
      </c>
      <c r="Y72" s="45">
        <f t="shared" si="53"/>
        <v>0.1</v>
      </c>
      <c r="Z72" s="233">
        <f t="shared" ref="Z72:Z135" si="54" xml:space="preserve"> (Y72*W72^2) - ((X72 + Y72)*W72) + (X72*V72)</f>
        <v>1.8008278649395137E-6</v>
      </c>
    </row>
    <row r="73" spans="1:26" x14ac:dyDescent="0.45">
      <c r="A73">
        <v>67</v>
      </c>
      <c r="B73" s="45">
        <f t="shared" si="36"/>
        <v>1</v>
      </c>
      <c r="C73" s="45">
        <f t="shared" si="37"/>
        <v>9.9839467662554179E-2</v>
      </c>
      <c r="D73" s="45">
        <f t="shared" si="38"/>
        <v>0.01</v>
      </c>
      <c r="E73" s="45">
        <f t="shared" si="38"/>
        <v>0.1</v>
      </c>
      <c r="F73" s="233">
        <f t="shared" si="39"/>
        <v>1.4450487433261341E-5</v>
      </c>
      <c r="G73" s="45">
        <f t="shared" si="40"/>
        <v>1</v>
      </c>
      <c r="H73" s="45">
        <f t="shared" si="41"/>
        <v>0.49211996443163203</v>
      </c>
      <c r="I73" s="45">
        <f t="shared" si="42"/>
        <v>0.05</v>
      </c>
      <c r="J73" s="45">
        <f t="shared" si="42"/>
        <v>0.1</v>
      </c>
      <c r="K73" s="233">
        <f t="shared" si="43"/>
        <v>4.0021127447427418E-4</v>
      </c>
      <c r="L73" s="45">
        <f t="shared" si="44"/>
        <v>1</v>
      </c>
      <c r="M73" s="45">
        <f t="shared" si="45"/>
        <v>0.87360283992238585</v>
      </c>
      <c r="N73" s="45">
        <f t="shared" si="46"/>
        <v>0.1</v>
      </c>
      <c r="O73" s="45">
        <f t="shared" si="46"/>
        <v>0.1</v>
      </c>
      <c r="P73" s="233">
        <f t="shared" si="47"/>
        <v>1.5976242075685931E-3</v>
      </c>
      <c r="Q73" s="45">
        <f t="shared" si="48"/>
        <v>1</v>
      </c>
      <c r="R73" s="45">
        <f t="shared" si="49"/>
        <v>0.79964619192322561</v>
      </c>
      <c r="S73" s="45">
        <f t="shared" si="50"/>
        <v>0.1</v>
      </c>
      <c r="T73" s="45">
        <f t="shared" si="50"/>
        <v>0.1</v>
      </c>
      <c r="U73" s="233">
        <f t="shared" si="35"/>
        <v>9.64111221072525E-4</v>
      </c>
      <c r="V73" s="45">
        <f t="shared" si="51"/>
        <v>1</v>
      </c>
      <c r="W73" s="45">
        <f t="shared" si="52"/>
        <v>0.99998979540485244</v>
      </c>
      <c r="X73" s="45">
        <f t="shared" si="53"/>
        <v>0.25</v>
      </c>
      <c r="Y73" s="45">
        <f t="shared" si="53"/>
        <v>0.1</v>
      </c>
      <c r="Z73" s="233">
        <f t="shared" si="54"/>
        <v>1.5306996855590782E-6</v>
      </c>
    </row>
    <row r="74" spans="1:26" x14ac:dyDescent="0.45">
      <c r="A74">
        <v>68</v>
      </c>
      <c r="B74" s="45">
        <f t="shared" si="36"/>
        <v>1</v>
      </c>
      <c r="C74" s="45">
        <f t="shared" si="37"/>
        <v>9.9853918149987439E-2</v>
      </c>
      <c r="D74" s="45">
        <f t="shared" si="38"/>
        <v>0.01</v>
      </c>
      <c r="E74" s="45">
        <f t="shared" si="38"/>
        <v>0.1</v>
      </c>
      <c r="F74" s="233">
        <f t="shared" si="39"/>
        <v>1.3149500491820357E-5</v>
      </c>
      <c r="G74" s="45">
        <f t="shared" si="40"/>
        <v>1</v>
      </c>
      <c r="H74" s="45">
        <f t="shared" si="41"/>
        <v>0.49252017570610629</v>
      </c>
      <c r="I74" s="45">
        <f t="shared" si="42"/>
        <v>0.05</v>
      </c>
      <c r="J74" s="45">
        <f t="shared" si="42"/>
        <v>0.1</v>
      </c>
      <c r="K74" s="233">
        <f t="shared" si="43"/>
        <v>3.795859918414371E-4</v>
      </c>
      <c r="L74" s="45">
        <f t="shared" si="44"/>
        <v>1</v>
      </c>
      <c r="M74" s="45">
        <f t="shared" si="45"/>
        <v>0.87520046412995445</v>
      </c>
      <c r="N74" s="45">
        <f t="shared" si="46"/>
        <v>0.1</v>
      </c>
      <c r="O74" s="45">
        <f t="shared" si="46"/>
        <v>0.1</v>
      </c>
      <c r="P74" s="233">
        <f t="shared" si="47"/>
        <v>1.5574924153378827E-3</v>
      </c>
      <c r="Q74" s="45">
        <f t="shared" si="48"/>
        <v>1</v>
      </c>
      <c r="R74" s="45">
        <f t="shared" si="49"/>
        <v>0.80061030314429815</v>
      </c>
      <c r="S74" s="45">
        <f t="shared" si="50"/>
        <v>0.1</v>
      </c>
      <c r="T74" s="45">
        <f t="shared" si="50"/>
        <v>0.1</v>
      </c>
      <c r="U74" s="233">
        <f t="shared" si="35"/>
        <v>9.3222618626849843E-4</v>
      </c>
      <c r="V74" s="45">
        <f t="shared" si="51"/>
        <v>1</v>
      </c>
      <c r="W74" s="45">
        <f t="shared" si="52"/>
        <v>0.999991326104538</v>
      </c>
      <c r="X74" s="45">
        <f t="shared" si="53"/>
        <v>0.25</v>
      </c>
      <c r="Y74" s="45">
        <f t="shared" si="53"/>
        <v>0.1</v>
      </c>
      <c r="Z74" s="233">
        <f t="shared" si="54"/>
        <v>1.3010918429867679E-6</v>
      </c>
    </row>
    <row r="75" spans="1:26" x14ac:dyDescent="0.45">
      <c r="A75">
        <v>69</v>
      </c>
      <c r="B75" s="45">
        <f t="shared" si="36"/>
        <v>1</v>
      </c>
      <c r="C75" s="45">
        <f t="shared" si="37"/>
        <v>9.9867067650479258E-2</v>
      </c>
      <c r="D75" s="45">
        <f t="shared" si="38"/>
        <v>0.01</v>
      </c>
      <c r="E75" s="45">
        <f t="shared" si="38"/>
        <v>0.1</v>
      </c>
      <c r="F75" s="233">
        <f t="shared" si="39"/>
        <v>1.1965678557821977E-5</v>
      </c>
      <c r="G75" s="45">
        <f t="shared" si="40"/>
        <v>1</v>
      </c>
      <c r="H75" s="45">
        <f t="shared" si="41"/>
        <v>0.49289976169794775</v>
      </c>
      <c r="I75" s="45">
        <f t="shared" si="42"/>
        <v>0.05</v>
      </c>
      <c r="J75" s="45">
        <f t="shared" si="42"/>
        <v>0.1</v>
      </c>
      <c r="K75" s="233">
        <f t="shared" si="43"/>
        <v>3.6005325349719453E-4</v>
      </c>
      <c r="L75" s="45">
        <f t="shared" si="44"/>
        <v>1</v>
      </c>
      <c r="M75" s="45">
        <f t="shared" si="45"/>
        <v>0.87675795654529232</v>
      </c>
      <c r="N75" s="45">
        <f t="shared" si="46"/>
        <v>0.1</v>
      </c>
      <c r="O75" s="45">
        <f t="shared" si="46"/>
        <v>0.1</v>
      </c>
      <c r="P75" s="233">
        <f t="shared" si="47"/>
        <v>1.5188601274892105E-3</v>
      </c>
      <c r="Q75" s="45">
        <f t="shared" si="48"/>
        <v>1</v>
      </c>
      <c r="R75" s="45">
        <f t="shared" si="49"/>
        <v>0.80154252933056669</v>
      </c>
      <c r="S75" s="45">
        <f t="shared" si="50"/>
        <v>0.1</v>
      </c>
      <c r="T75" s="45">
        <f t="shared" si="50"/>
        <v>0.1</v>
      </c>
      <c r="U75" s="233">
        <f t="shared" si="35"/>
        <v>9.0163436409860034E-4</v>
      </c>
      <c r="V75" s="45">
        <f t="shared" si="51"/>
        <v>1</v>
      </c>
      <c r="W75" s="45">
        <f t="shared" si="52"/>
        <v>0.99999262719638105</v>
      </c>
      <c r="X75" s="45">
        <f t="shared" si="53"/>
        <v>0.25</v>
      </c>
      <c r="Y75" s="45">
        <f t="shared" si="53"/>
        <v>0.1</v>
      </c>
      <c r="Z75" s="233">
        <f t="shared" si="54"/>
        <v>1.1059259786838638E-6</v>
      </c>
    </row>
    <row r="76" spans="1:26" x14ac:dyDescent="0.45">
      <c r="A76">
        <v>70</v>
      </c>
      <c r="B76" s="45">
        <f t="shared" si="36"/>
        <v>1</v>
      </c>
      <c r="C76" s="45">
        <f t="shared" si="37"/>
        <v>9.9879033329037081E-2</v>
      </c>
      <c r="D76" s="45">
        <f t="shared" si="38"/>
        <v>0.01</v>
      </c>
      <c r="E76" s="45">
        <f t="shared" si="38"/>
        <v>0.1</v>
      </c>
      <c r="F76" s="233">
        <f t="shared" si="39"/>
        <v>1.0888463680211111E-5</v>
      </c>
      <c r="G76" s="45">
        <f t="shared" si="40"/>
        <v>1</v>
      </c>
      <c r="H76" s="45">
        <f t="shared" si="41"/>
        <v>0.49325981495144494</v>
      </c>
      <c r="I76" s="45">
        <f t="shared" si="42"/>
        <v>0.05</v>
      </c>
      <c r="J76" s="45">
        <f t="shared" si="42"/>
        <v>0.1</v>
      </c>
      <c r="K76" s="233">
        <f t="shared" si="43"/>
        <v>3.4155226187662646E-4</v>
      </c>
      <c r="L76" s="45">
        <f t="shared" si="44"/>
        <v>1</v>
      </c>
      <c r="M76" s="45">
        <f t="shared" si="45"/>
        <v>0.87827681667278157</v>
      </c>
      <c r="N76" s="45">
        <f t="shared" si="46"/>
        <v>0.1</v>
      </c>
      <c r="O76" s="45">
        <f t="shared" si="46"/>
        <v>0.1</v>
      </c>
      <c r="P76" s="233">
        <f t="shared" si="47"/>
        <v>1.4816533359311573E-3</v>
      </c>
      <c r="Q76" s="45">
        <f t="shared" si="48"/>
        <v>1</v>
      </c>
      <c r="R76" s="45">
        <f t="shared" si="49"/>
        <v>0.80244416369466531</v>
      </c>
      <c r="S76" s="45">
        <f t="shared" si="50"/>
        <v>0.1</v>
      </c>
      <c r="T76" s="45">
        <f t="shared" si="50"/>
        <v>0.1</v>
      </c>
      <c r="U76" s="233">
        <f t="shared" si="35"/>
        <v>8.7226986066000697E-4</v>
      </c>
      <c r="V76" s="45">
        <f t="shared" si="51"/>
        <v>1</v>
      </c>
      <c r="W76" s="45">
        <f t="shared" si="52"/>
        <v>0.99999373312235973</v>
      </c>
      <c r="X76" s="45">
        <f t="shared" si="53"/>
        <v>0.25</v>
      </c>
      <c r="Y76" s="45">
        <f t="shared" si="53"/>
        <v>0.1</v>
      </c>
      <c r="Z76" s="233">
        <f t="shared" si="54"/>
        <v>9.4003557346566957E-7</v>
      </c>
    </row>
    <row r="77" spans="1:26" x14ac:dyDescent="0.45">
      <c r="A77">
        <v>71</v>
      </c>
      <c r="B77" s="45">
        <f t="shared" si="36"/>
        <v>1</v>
      </c>
      <c r="C77" s="45">
        <f t="shared" si="37"/>
        <v>9.9889921792717287E-2</v>
      </c>
      <c r="D77" s="45">
        <f t="shared" si="38"/>
        <v>0.01</v>
      </c>
      <c r="E77" s="45">
        <f t="shared" si="38"/>
        <v>0.1</v>
      </c>
      <c r="F77" s="233">
        <f t="shared" si="39"/>
        <v>9.9082503766164537E-6</v>
      </c>
      <c r="G77" s="45">
        <f t="shared" si="40"/>
        <v>1</v>
      </c>
      <c r="H77" s="45">
        <f t="shared" si="41"/>
        <v>0.4936013672133216</v>
      </c>
      <c r="I77" s="45">
        <f t="shared" si="42"/>
        <v>0.05</v>
      </c>
      <c r="J77" s="45">
        <f t="shared" si="42"/>
        <v>0.1</v>
      </c>
      <c r="K77" s="233">
        <f t="shared" si="43"/>
        <v>3.2402588948778066E-4</v>
      </c>
      <c r="L77" s="45">
        <f t="shared" si="44"/>
        <v>1</v>
      </c>
      <c r="M77" s="45">
        <f t="shared" si="45"/>
        <v>0.87975847000871277</v>
      </c>
      <c r="N77" s="45">
        <f t="shared" si="46"/>
        <v>0.1</v>
      </c>
      <c r="O77" s="45">
        <f t="shared" si="46"/>
        <v>0.1</v>
      </c>
      <c r="P77" s="233">
        <f t="shared" si="47"/>
        <v>1.445802553464548E-3</v>
      </c>
      <c r="Q77" s="45">
        <f t="shared" si="48"/>
        <v>1</v>
      </c>
      <c r="R77" s="45">
        <f t="shared" si="49"/>
        <v>0.80331643355532534</v>
      </c>
      <c r="S77" s="45">
        <f t="shared" si="50"/>
        <v>0.1</v>
      </c>
      <c r="T77" s="45">
        <f t="shared" si="50"/>
        <v>0.1</v>
      </c>
      <c r="U77" s="233">
        <f t="shared" si="35"/>
        <v>8.4407091578065155E-4</v>
      </c>
      <c r="V77" s="45">
        <f t="shared" si="51"/>
        <v>1</v>
      </c>
      <c r="W77" s="45">
        <f t="shared" si="52"/>
        <v>0.99999467315793322</v>
      </c>
      <c r="X77" s="45">
        <f t="shared" si="53"/>
        <v>0.25</v>
      </c>
      <c r="Y77" s="45">
        <f t="shared" si="53"/>
        <v>0.1</v>
      </c>
      <c r="Z77" s="233">
        <f t="shared" si="54"/>
        <v>7.9902914756901922E-7</v>
      </c>
    </row>
    <row r="78" spans="1:26" x14ac:dyDescent="0.45">
      <c r="A78">
        <v>72</v>
      </c>
      <c r="B78" s="45">
        <f t="shared" si="36"/>
        <v>1</v>
      </c>
      <c r="C78" s="45">
        <f t="shared" si="37"/>
        <v>9.9899830043093898E-2</v>
      </c>
      <c r="D78" s="45">
        <f t="shared" si="38"/>
        <v>0.01</v>
      </c>
      <c r="E78" s="45">
        <f t="shared" si="38"/>
        <v>0.1</v>
      </c>
      <c r="F78" s="233">
        <f t="shared" si="39"/>
        <v>9.0162995235766596E-6</v>
      </c>
      <c r="G78" s="45">
        <f t="shared" si="40"/>
        <v>1</v>
      </c>
      <c r="H78" s="45">
        <f t="shared" si="41"/>
        <v>0.49392539310280936</v>
      </c>
      <c r="I78" s="45">
        <f t="shared" si="42"/>
        <v>0.05</v>
      </c>
      <c r="J78" s="45">
        <f t="shared" si="42"/>
        <v>0.1</v>
      </c>
      <c r="K78" s="233">
        <f t="shared" si="43"/>
        <v>3.0742042975506756E-4</v>
      </c>
      <c r="L78" s="45">
        <f t="shared" si="44"/>
        <v>1</v>
      </c>
      <c r="M78" s="45">
        <f t="shared" si="45"/>
        <v>0.88120427256217737</v>
      </c>
      <c r="N78" s="45">
        <f t="shared" si="46"/>
        <v>0.1</v>
      </c>
      <c r="O78" s="45">
        <f t="shared" si="46"/>
        <v>0.1</v>
      </c>
      <c r="P78" s="233">
        <f t="shared" si="47"/>
        <v>1.4112424857481431E-3</v>
      </c>
      <c r="Q78" s="45">
        <f t="shared" si="48"/>
        <v>1</v>
      </c>
      <c r="R78" s="45">
        <f t="shared" si="49"/>
        <v>0.80416050447110599</v>
      </c>
      <c r="S78" s="45">
        <f t="shared" si="50"/>
        <v>0.1</v>
      </c>
      <c r="T78" s="45">
        <f t="shared" si="50"/>
        <v>0.1</v>
      </c>
      <c r="U78" s="233">
        <f t="shared" si="35"/>
        <v>8.1697959518481009E-4</v>
      </c>
      <c r="V78" s="45">
        <f t="shared" si="51"/>
        <v>1</v>
      </c>
      <c r="W78" s="45">
        <f t="shared" si="52"/>
        <v>0.99999547218708074</v>
      </c>
      <c r="X78" s="45">
        <f t="shared" si="53"/>
        <v>0.25</v>
      </c>
      <c r="Y78" s="45">
        <f t="shared" si="53"/>
        <v>0.1</v>
      </c>
      <c r="Z78" s="233">
        <f t="shared" si="54"/>
        <v>6.7917398799410833E-7</v>
      </c>
    </row>
    <row r="79" spans="1:26" x14ac:dyDescent="0.45">
      <c r="A79">
        <v>73</v>
      </c>
      <c r="B79" s="45">
        <f t="shared" si="36"/>
        <v>1</v>
      </c>
      <c r="C79" s="45">
        <f t="shared" si="37"/>
        <v>9.9908846342617472E-2</v>
      </c>
      <c r="D79" s="45">
        <f t="shared" si="38"/>
        <v>0.01</v>
      </c>
      <c r="E79" s="45">
        <f t="shared" si="38"/>
        <v>0.1</v>
      </c>
      <c r="F79" s="233">
        <f t="shared" si="39"/>
        <v>8.2046600633524369E-6</v>
      </c>
      <c r="G79" s="45">
        <f t="shared" si="40"/>
        <v>1</v>
      </c>
      <c r="H79" s="45">
        <f t="shared" si="41"/>
        <v>0.49423281353256443</v>
      </c>
      <c r="I79" s="45">
        <f t="shared" si="42"/>
        <v>0.05</v>
      </c>
      <c r="J79" s="45">
        <f t="shared" si="42"/>
        <v>0.1</v>
      </c>
      <c r="K79" s="233">
        <f t="shared" si="43"/>
        <v>2.9168536734679174E-4</v>
      </c>
      <c r="L79" s="45">
        <f t="shared" si="44"/>
        <v>1</v>
      </c>
      <c r="M79" s="45">
        <f t="shared" si="45"/>
        <v>0.88261551504792557</v>
      </c>
      <c r="N79" s="45">
        <f t="shared" si="46"/>
        <v>0.1</v>
      </c>
      <c r="O79" s="45">
        <f t="shared" si="46"/>
        <v>0.1</v>
      </c>
      <c r="P79" s="233">
        <f t="shared" si="47"/>
        <v>1.3779117307463895E-3</v>
      </c>
      <c r="Q79" s="45">
        <f t="shared" si="48"/>
        <v>1</v>
      </c>
      <c r="R79" s="45">
        <f t="shared" si="49"/>
        <v>0.80497748406629077</v>
      </c>
      <c r="S79" s="45">
        <f t="shared" si="50"/>
        <v>0.1</v>
      </c>
      <c r="T79" s="45">
        <f t="shared" si="50"/>
        <v>0.1</v>
      </c>
      <c r="U79" s="233">
        <f t="shared" si="35"/>
        <v>7.9094150906098074E-4</v>
      </c>
      <c r="V79" s="45">
        <f t="shared" si="51"/>
        <v>1</v>
      </c>
      <c r="W79" s="45">
        <f t="shared" si="52"/>
        <v>0.99999615136106867</v>
      </c>
      <c r="X79" s="45">
        <f t="shared" si="53"/>
        <v>0.25</v>
      </c>
      <c r="Y79" s="45">
        <f t="shared" si="53"/>
        <v>0.1</v>
      </c>
      <c r="Z79" s="233">
        <f t="shared" si="54"/>
        <v>5.772973209472454E-7</v>
      </c>
    </row>
    <row r="80" spans="1:26" x14ac:dyDescent="0.45">
      <c r="A80">
        <v>74</v>
      </c>
      <c r="B80" s="45">
        <f t="shared" si="36"/>
        <v>1</v>
      </c>
      <c r="C80" s="45">
        <f t="shared" si="37"/>
        <v>9.9917051002680821E-2</v>
      </c>
      <c r="D80" s="45">
        <f t="shared" si="38"/>
        <v>0.01</v>
      </c>
      <c r="E80" s="45">
        <f t="shared" si="38"/>
        <v>0.1</v>
      </c>
      <c r="F80" s="233">
        <f t="shared" si="39"/>
        <v>7.4660978123426702E-6</v>
      </c>
      <c r="G80" s="45">
        <f t="shared" si="40"/>
        <v>1</v>
      </c>
      <c r="H80" s="45">
        <f t="shared" si="41"/>
        <v>0.49452449889991124</v>
      </c>
      <c r="I80" s="45">
        <f t="shared" si="42"/>
        <v>0.05</v>
      </c>
      <c r="J80" s="45">
        <f t="shared" si="42"/>
        <v>0.1</v>
      </c>
      <c r="K80" s="233">
        <f t="shared" si="43"/>
        <v>2.767731662341455E-4</v>
      </c>
      <c r="L80" s="45">
        <f t="shared" si="44"/>
        <v>1</v>
      </c>
      <c r="M80" s="45">
        <f t="shared" si="45"/>
        <v>0.88399342677867199</v>
      </c>
      <c r="N80" s="45">
        <f t="shared" si="46"/>
        <v>0.1</v>
      </c>
      <c r="O80" s="45">
        <f t="shared" si="46"/>
        <v>0.1</v>
      </c>
      <c r="P80" s="233">
        <f t="shared" si="47"/>
        <v>1.3457525030555473E-3</v>
      </c>
      <c r="Q80" s="45">
        <f t="shared" si="48"/>
        <v>1</v>
      </c>
      <c r="R80" s="45">
        <f t="shared" si="49"/>
        <v>0.80576842557535178</v>
      </c>
      <c r="S80" s="45">
        <f t="shared" si="50"/>
        <v>0.1</v>
      </c>
      <c r="T80" s="45">
        <f t="shared" si="50"/>
        <v>0.1</v>
      </c>
      <c r="U80" s="233">
        <f t="shared" si="35"/>
        <v>7.6590555447869982E-4</v>
      </c>
      <c r="V80" s="45">
        <f t="shared" si="51"/>
        <v>1</v>
      </c>
      <c r="W80" s="45">
        <f t="shared" si="52"/>
        <v>0.99999672865838962</v>
      </c>
      <c r="X80" s="45">
        <f t="shared" si="53"/>
        <v>0.25</v>
      </c>
      <c r="Y80" s="45">
        <f t="shared" si="53"/>
        <v>0.1</v>
      </c>
      <c r="Z80" s="233">
        <f t="shared" si="54"/>
        <v>4.9070231172843037E-7</v>
      </c>
    </row>
    <row r="81" spans="1:26" x14ac:dyDescent="0.45">
      <c r="A81">
        <v>75</v>
      </c>
      <c r="B81" s="45">
        <f t="shared" si="36"/>
        <v>1</v>
      </c>
      <c r="C81" s="45">
        <f t="shared" si="37"/>
        <v>9.992451710049316E-2</v>
      </c>
      <c r="D81" s="45">
        <f t="shared" si="38"/>
        <v>0.01</v>
      </c>
      <c r="E81" s="45">
        <f t="shared" si="38"/>
        <v>0.1</v>
      </c>
      <c r="F81" s="233">
        <f t="shared" si="39"/>
        <v>6.7940307224272772E-6</v>
      </c>
      <c r="G81" s="45">
        <f t="shared" si="40"/>
        <v>1</v>
      </c>
      <c r="H81" s="45">
        <f t="shared" si="41"/>
        <v>0.49480127206614538</v>
      </c>
      <c r="I81" s="45">
        <f t="shared" si="42"/>
        <v>0.05</v>
      </c>
      <c r="J81" s="45">
        <f t="shared" si="42"/>
        <v>0.1</v>
      </c>
      <c r="K81" s="233">
        <f t="shared" si="43"/>
        <v>2.6263907390575159E-4</v>
      </c>
      <c r="L81" s="45">
        <f t="shared" si="44"/>
        <v>1</v>
      </c>
      <c r="M81" s="45">
        <f t="shared" si="45"/>
        <v>0.88533917928172756</v>
      </c>
      <c r="N81" s="45">
        <f t="shared" si="46"/>
        <v>0.1</v>
      </c>
      <c r="O81" s="45">
        <f t="shared" si="46"/>
        <v>0.1</v>
      </c>
      <c r="P81" s="233">
        <f t="shared" si="47"/>
        <v>1.3147103807787802E-3</v>
      </c>
      <c r="Q81" s="45">
        <f t="shared" si="48"/>
        <v>1</v>
      </c>
      <c r="R81" s="45">
        <f t="shared" si="49"/>
        <v>0.80653433112983053</v>
      </c>
      <c r="S81" s="45">
        <f t="shared" si="50"/>
        <v>0.1</v>
      </c>
      <c r="T81" s="45">
        <f t="shared" si="50"/>
        <v>0.1</v>
      </c>
      <c r="U81" s="233">
        <f t="shared" si="35"/>
        <v>7.4182367937458693E-4</v>
      </c>
      <c r="V81" s="45">
        <f t="shared" si="51"/>
        <v>1</v>
      </c>
      <c r="W81" s="45">
        <f t="shared" si="52"/>
        <v>0.99999721936070141</v>
      </c>
      <c r="X81" s="45">
        <f t="shared" si="53"/>
        <v>0.25</v>
      </c>
      <c r="Y81" s="45">
        <f t="shared" si="53"/>
        <v>0.1</v>
      </c>
      <c r="Z81" s="233">
        <f t="shared" si="54"/>
        <v>4.1709666803724232E-7</v>
      </c>
    </row>
    <row r="82" spans="1:26" x14ac:dyDescent="0.45">
      <c r="A82">
        <v>76</v>
      </c>
      <c r="B82" s="45">
        <f t="shared" si="36"/>
        <v>1</v>
      </c>
      <c r="C82" s="45">
        <f t="shared" si="37"/>
        <v>9.9931311131215589E-2</v>
      </c>
      <c r="D82" s="45">
        <f t="shared" si="38"/>
        <v>0.01</v>
      </c>
      <c r="E82" s="45">
        <f t="shared" si="38"/>
        <v>0.1</v>
      </c>
      <c r="F82" s="233">
        <f t="shared" si="39"/>
        <v>6.182470006665941E-6</v>
      </c>
      <c r="G82" s="45">
        <f t="shared" si="40"/>
        <v>1</v>
      </c>
      <c r="H82" s="45">
        <f t="shared" si="41"/>
        <v>0.4950639111400511</v>
      </c>
      <c r="I82" s="45">
        <f t="shared" si="42"/>
        <v>0.05</v>
      </c>
      <c r="J82" s="45">
        <f t="shared" si="42"/>
        <v>0.1</v>
      </c>
      <c r="K82" s="233">
        <f t="shared" si="43"/>
        <v>2.4924094032076349E-4</v>
      </c>
      <c r="L82" s="45">
        <f t="shared" si="44"/>
        <v>1</v>
      </c>
      <c r="M82" s="45">
        <f t="shared" si="45"/>
        <v>0.88665388966250636</v>
      </c>
      <c r="N82" s="45">
        <f t="shared" si="46"/>
        <v>0.1</v>
      </c>
      <c r="O82" s="45">
        <f t="shared" si="46"/>
        <v>0.1</v>
      </c>
      <c r="P82" s="233">
        <f t="shared" si="47"/>
        <v>1.2847340728639189E-3</v>
      </c>
      <c r="Q82" s="45">
        <f t="shared" si="48"/>
        <v>1</v>
      </c>
      <c r="R82" s="45">
        <f t="shared" si="49"/>
        <v>0.80727615480920512</v>
      </c>
      <c r="S82" s="45">
        <f t="shared" si="50"/>
        <v>0.1</v>
      </c>
      <c r="T82" s="45">
        <f t="shared" si="50"/>
        <v>0.1</v>
      </c>
      <c r="U82" s="233">
        <f t="shared" si="35"/>
        <v>7.1865066607044656E-4</v>
      </c>
      <c r="V82" s="45">
        <f t="shared" si="51"/>
        <v>1</v>
      </c>
      <c r="W82" s="45">
        <f t="shared" si="52"/>
        <v>0.9999976364573695</v>
      </c>
      <c r="X82" s="45">
        <f t="shared" si="53"/>
        <v>0.25</v>
      </c>
      <c r="Y82" s="45">
        <f t="shared" si="53"/>
        <v>0.1</v>
      </c>
      <c r="Z82" s="233">
        <f t="shared" si="54"/>
        <v>3.545319532394231E-7</v>
      </c>
    </row>
    <row r="83" spans="1:26" x14ac:dyDescent="0.45">
      <c r="A83">
        <v>77</v>
      </c>
      <c r="B83" s="45">
        <f t="shared" si="36"/>
        <v>1</v>
      </c>
      <c r="C83" s="45">
        <f t="shared" si="37"/>
        <v>9.9937493601222255E-2</v>
      </c>
      <c r="D83" s="45">
        <f t="shared" si="38"/>
        <v>0.01</v>
      </c>
      <c r="E83" s="45">
        <f t="shared" si="38"/>
        <v>0.1</v>
      </c>
      <c r="F83" s="233">
        <f t="shared" si="39"/>
        <v>5.6259665949850296E-6</v>
      </c>
      <c r="G83" s="45">
        <f t="shared" si="40"/>
        <v>1</v>
      </c>
      <c r="H83" s="45">
        <f t="shared" si="41"/>
        <v>0.49531315208037185</v>
      </c>
      <c r="I83" s="45">
        <f t="shared" si="42"/>
        <v>0.05</v>
      </c>
      <c r="J83" s="45">
        <f t="shared" si="42"/>
        <v>0.1</v>
      </c>
      <c r="K83" s="233">
        <f t="shared" si="43"/>
        <v>2.3653905032357259E-4</v>
      </c>
      <c r="L83" s="45">
        <f t="shared" si="44"/>
        <v>1</v>
      </c>
      <c r="M83" s="45">
        <f t="shared" si="45"/>
        <v>0.88793862373537025</v>
      </c>
      <c r="N83" s="45">
        <f t="shared" si="46"/>
        <v>0.1</v>
      </c>
      <c r="O83" s="45">
        <f t="shared" si="46"/>
        <v>0.1</v>
      </c>
      <c r="P83" s="233">
        <f t="shared" si="47"/>
        <v>1.2557752050322835E-3</v>
      </c>
      <c r="Q83" s="45">
        <f t="shared" si="48"/>
        <v>1</v>
      </c>
      <c r="R83" s="45">
        <f t="shared" si="49"/>
        <v>0.80799480547527558</v>
      </c>
      <c r="S83" s="45">
        <f t="shared" si="50"/>
        <v>0.1</v>
      </c>
      <c r="T83" s="45">
        <f t="shared" si="50"/>
        <v>0.1</v>
      </c>
      <c r="U83" s="233">
        <f t="shared" si="35"/>
        <v>6.9634393249955878E-4</v>
      </c>
      <c r="V83" s="45">
        <f t="shared" si="51"/>
        <v>1</v>
      </c>
      <c r="W83" s="45">
        <f t="shared" si="52"/>
        <v>0.99999799098932274</v>
      </c>
      <c r="X83" s="45">
        <f t="shared" si="53"/>
        <v>0.25</v>
      </c>
      <c r="Y83" s="45">
        <f t="shared" si="53"/>
        <v>0.1</v>
      </c>
      <c r="Z83" s="233">
        <f t="shared" si="54"/>
        <v>3.0135200518310867E-7</v>
      </c>
    </row>
    <row r="84" spans="1:26" x14ac:dyDescent="0.45">
      <c r="A84">
        <v>78</v>
      </c>
      <c r="B84" s="45">
        <f t="shared" si="36"/>
        <v>1</v>
      </c>
      <c r="C84" s="45">
        <f t="shared" si="37"/>
        <v>9.9943119567817235E-2</v>
      </c>
      <c r="D84" s="45">
        <f t="shared" si="38"/>
        <v>0.01</v>
      </c>
      <c r="E84" s="45">
        <f t="shared" si="38"/>
        <v>0.1</v>
      </c>
      <c r="F84" s="233">
        <f t="shared" si="39"/>
        <v>5.1195624348066709E-6</v>
      </c>
      <c r="G84" s="45">
        <f t="shared" si="40"/>
        <v>1</v>
      </c>
      <c r="H84" s="45">
        <f t="shared" si="41"/>
        <v>0.49554969113069541</v>
      </c>
      <c r="I84" s="45">
        <f t="shared" si="42"/>
        <v>0.05</v>
      </c>
      <c r="J84" s="45">
        <f t="shared" si="42"/>
        <v>0.1</v>
      </c>
      <c r="K84" s="233">
        <f t="shared" si="43"/>
        <v>2.244959683684461E-4</v>
      </c>
      <c r="L84" s="45">
        <f t="shared" si="44"/>
        <v>1</v>
      </c>
      <c r="M84" s="45">
        <f t="shared" si="45"/>
        <v>0.88919439894040253</v>
      </c>
      <c r="N84" s="45">
        <f t="shared" si="46"/>
        <v>0.1</v>
      </c>
      <c r="O84" s="45">
        <f t="shared" si="46"/>
        <v>0.1</v>
      </c>
      <c r="P84" s="233">
        <f t="shared" si="47"/>
        <v>1.2277881226178677E-3</v>
      </c>
      <c r="Q84" s="45">
        <f t="shared" si="48"/>
        <v>1</v>
      </c>
      <c r="R84" s="45">
        <f t="shared" si="49"/>
        <v>0.80869114940777509</v>
      </c>
      <c r="S84" s="45">
        <f t="shared" si="50"/>
        <v>0.1</v>
      </c>
      <c r="T84" s="45">
        <f t="shared" si="50"/>
        <v>0.1</v>
      </c>
      <c r="U84" s="233">
        <f t="shared" si="35"/>
        <v>6.7486334950686566E-4</v>
      </c>
      <c r="V84" s="45">
        <f t="shared" si="51"/>
        <v>1</v>
      </c>
      <c r="W84" s="45">
        <f t="shared" si="52"/>
        <v>0.99999829234132798</v>
      </c>
      <c r="X84" s="45">
        <f t="shared" si="53"/>
        <v>0.25</v>
      </c>
      <c r="Y84" s="45">
        <f t="shared" si="53"/>
        <v>0.1</v>
      </c>
      <c r="Z84" s="233">
        <f t="shared" si="54"/>
        <v>2.5614909246463036E-7</v>
      </c>
    </row>
    <row r="85" spans="1:26" x14ac:dyDescent="0.45">
      <c r="A85">
        <v>79</v>
      </c>
      <c r="B85" s="45">
        <f t="shared" si="36"/>
        <v>1</v>
      </c>
      <c r="C85" s="45">
        <f t="shared" si="37"/>
        <v>9.994823913025204E-2</v>
      </c>
      <c r="D85" s="45">
        <f t="shared" si="38"/>
        <v>0.01</v>
      </c>
      <c r="E85" s="45">
        <f t="shared" si="38"/>
        <v>0.1</v>
      </c>
      <c r="F85" s="233">
        <f t="shared" si="39"/>
        <v>4.6587461960800186E-6</v>
      </c>
      <c r="G85" s="45">
        <f t="shared" si="40"/>
        <v>1</v>
      </c>
      <c r="H85" s="245">
        <f t="shared" si="41"/>
        <v>0.49577418709906385</v>
      </c>
      <c r="I85" s="45">
        <f t="shared" si="42"/>
        <v>0.05</v>
      </c>
      <c r="J85" s="45">
        <f t="shared" si="42"/>
        <v>0.1</v>
      </c>
      <c r="K85" s="50">
        <f t="shared" si="43"/>
        <v>2.1307639451416394E-4</v>
      </c>
      <c r="L85" s="45">
        <f t="shared" si="44"/>
        <v>1</v>
      </c>
      <c r="M85" s="45">
        <f t="shared" si="45"/>
        <v>0.89042218706302045</v>
      </c>
      <c r="N85" s="45">
        <f t="shared" si="46"/>
        <v>0.1</v>
      </c>
      <c r="O85" s="45">
        <f t="shared" si="46"/>
        <v>0.1</v>
      </c>
      <c r="P85" s="233">
        <f t="shared" si="47"/>
        <v>1.2007297088051649E-3</v>
      </c>
      <c r="Q85" s="45">
        <f t="shared" si="48"/>
        <v>1</v>
      </c>
      <c r="R85" s="45">
        <f t="shared" si="49"/>
        <v>0.80936601275728193</v>
      </c>
      <c r="S85" s="45">
        <f t="shared" si="50"/>
        <v>0.1</v>
      </c>
      <c r="T85" s="45">
        <f t="shared" si="50"/>
        <v>0.1</v>
      </c>
      <c r="U85" s="233">
        <f t="shared" si="35"/>
        <v>6.5417107275598727E-4</v>
      </c>
      <c r="V85" s="45">
        <f t="shared" si="51"/>
        <v>1</v>
      </c>
      <c r="W85" s="45">
        <f t="shared" si="52"/>
        <v>0.99999854849042047</v>
      </c>
      <c r="X85" s="45">
        <f t="shared" si="53"/>
        <v>0.25</v>
      </c>
      <c r="Y85" s="45">
        <f t="shared" si="53"/>
        <v>0.1</v>
      </c>
      <c r="Z85" s="233">
        <f t="shared" si="54"/>
        <v>2.1772664765551397E-7</v>
      </c>
    </row>
    <row r="86" spans="1:26" x14ac:dyDescent="0.45">
      <c r="A86">
        <v>80</v>
      </c>
      <c r="B86" s="45">
        <f t="shared" si="36"/>
        <v>1</v>
      </c>
      <c r="C86" s="45">
        <f t="shared" si="37"/>
        <v>9.9952897876448121E-2</v>
      </c>
      <c r="D86" s="45">
        <f t="shared" si="38"/>
        <v>0.01</v>
      </c>
      <c r="E86" s="45">
        <f t="shared" si="38"/>
        <v>0.1</v>
      </c>
      <c r="F86" s="233">
        <f t="shared" si="39"/>
        <v>4.2394129806735958E-6</v>
      </c>
      <c r="G86" s="45">
        <f t="shared" si="40"/>
        <v>1</v>
      </c>
      <c r="H86" s="45">
        <f t="shared" si="41"/>
        <v>0.49598726349357802</v>
      </c>
      <c r="I86" s="45">
        <f t="shared" si="42"/>
        <v>0.05</v>
      </c>
      <c r="J86" s="45">
        <f t="shared" si="42"/>
        <v>0.1</v>
      </c>
      <c r="K86" s="233">
        <f t="shared" si="43"/>
        <v>2.0224703074808725E-4</v>
      </c>
      <c r="L86" s="45">
        <f t="shared" si="44"/>
        <v>1</v>
      </c>
      <c r="M86" s="45">
        <f t="shared" si="45"/>
        <v>0.89162291677182559</v>
      </c>
      <c r="N86" s="45">
        <f t="shared" si="46"/>
        <v>0.1</v>
      </c>
      <c r="O86" s="45">
        <f t="shared" si="46"/>
        <v>0.1</v>
      </c>
      <c r="P86" s="233">
        <f t="shared" si="47"/>
        <v>1.1745592169046665E-3</v>
      </c>
      <c r="Q86" s="45">
        <f t="shared" si="48"/>
        <v>1</v>
      </c>
      <c r="R86" s="45">
        <f t="shared" si="49"/>
        <v>0.81002018383003793</v>
      </c>
      <c r="S86" s="45">
        <f t="shared" si="50"/>
        <v>0.1</v>
      </c>
      <c r="T86" s="45">
        <f t="shared" si="50"/>
        <v>0.1</v>
      </c>
      <c r="U86" s="233">
        <f t="shared" si="35"/>
        <v>6.3423138792503136E-4</v>
      </c>
      <c r="V86" s="45">
        <f t="shared" si="51"/>
        <v>1</v>
      </c>
      <c r="W86" s="45">
        <f t="shared" si="52"/>
        <v>0.99999876621706818</v>
      </c>
      <c r="X86" s="45">
        <f t="shared" si="53"/>
        <v>0.25</v>
      </c>
      <c r="Y86" s="45">
        <f t="shared" si="53"/>
        <v>0.1</v>
      </c>
      <c r="Z86" s="233">
        <f t="shared" si="54"/>
        <v>1.8506759202896461E-7</v>
      </c>
    </row>
    <row r="87" spans="1:26" x14ac:dyDescent="0.45">
      <c r="A87">
        <v>81</v>
      </c>
      <c r="B87" s="45">
        <f t="shared" si="36"/>
        <v>1</v>
      </c>
      <c r="C87" s="45">
        <f t="shared" si="37"/>
        <v>9.9957137289428788E-2</v>
      </c>
      <c r="D87" s="45">
        <f t="shared" si="38"/>
        <v>0.01</v>
      </c>
      <c r="E87" s="45">
        <f t="shared" si="38"/>
        <v>0.1</v>
      </c>
      <c r="F87" s="233">
        <f t="shared" si="39"/>
        <v>3.8578276726052713E-6</v>
      </c>
      <c r="G87" s="45">
        <f t="shared" si="40"/>
        <v>1</v>
      </c>
      <c r="H87" s="45">
        <f t="shared" si="41"/>
        <v>0.49618951052432614</v>
      </c>
      <c r="I87" s="45">
        <f t="shared" si="42"/>
        <v>0.05</v>
      </c>
      <c r="J87" s="45">
        <f t="shared" si="42"/>
        <v>0.1</v>
      </c>
      <c r="K87" s="233">
        <f t="shared" si="43"/>
        <v>1.919764567881177E-4</v>
      </c>
      <c r="L87" s="45">
        <f t="shared" si="44"/>
        <v>1</v>
      </c>
      <c r="M87" s="45">
        <f t="shared" si="45"/>
        <v>0.89279747598873027</v>
      </c>
      <c r="N87" s="45">
        <f t="shared" si="46"/>
        <v>0.1</v>
      </c>
      <c r="O87" s="45">
        <f t="shared" si="46"/>
        <v>0.1</v>
      </c>
      <c r="P87" s="233">
        <f t="shared" si="47"/>
        <v>1.1492381154386971E-3</v>
      </c>
      <c r="Q87" s="45">
        <f t="shared" si="48"/>
        <v>1</v>
      </c>
      <c r="R87" s="45">
        <f t="shared" si="49"/>
        <v>0.810654415217963</v>
      </c>
      <c r="S87" s="45">
        <f t="shared" si="50"/>
        <v>0.1</v>
      </c>
      <c r="T87" s="45">
        <f t="shared" si="50"/>
        <v>0.1</v>
      </c>
      <c r="U87" s="233">
        <f t="shared" si="35"/>
        <v>6.1501056800528781E-4</v>
      </c>
      <c r="V87" s="45">
        <f t="shared" si="51"/>
        <v>1</v>
      </c>
      <c r="W87" s="45">
        <f t="shared" si="52"/>
        <v>0.99999895128466021</v>
      </c>
      <c r="X87" s="45">
        <f t="shared" si="53"/>
        <v>0.25</v>
      </c>
      <c r="Y87" s="45">
        <f t="shared" si="53"/>
        <v>0.1</v>
      </c>
      <c r="Z87" s="233">
        <f t="shared" si="54"/>
        <v>1.5730741098618495E-7</v>
      </c>
    </row>
    <row r="88" spans="1:26" x14ac:dyDescent="0.45">
      <c r="A88">
        <v>82</v>
      </c>
      <c r="B88" s="45">
        <f t="shared" si="36"/>
        <v>1</v>
      </c>
      <c r="C88" s="45">
        <f t="shared" si="37"/>
        <v>9.9960995117101395E-2</v>
      </c>
      <c r="D88" s="45">
        <f t="shared" ref="D88:E103" si="55">D87</f>
        <v>0.01</v>
      </c>
      <c r="E88" s="45">
        <f t="shared" si="55"/>
        <v>0.1</v>
      </c>
      <c r="F88" s="233">
        <f t="shared" si="39"/>
        <v>3.5105915989642328E-6</v>
      </c>
      <c r="G88" s="45">
        <f t="shared" si="40"/>
        <v>1</v>
      </c>
      <c r="H88" s="45">
        <f t="shared" si="41"/>
        <v>0.49638148698111428</v>
      </c>
      <c r="I88" s="45">
        <f t="shared" ref="I88:J103" si="56">I87</f>
        <v>0.05</v>
      </c>
      <c r="J88" s="45">
        <f t="shared" si="56"/>
        <v>0.1</v>
      </c>
      <c r="K88" s="233">
        <f t="shared" si="43"/>
        <v>1.8223501459106728E-4</v>
      </c>
      <c r="L88" s="45">
        <f t="shared" si="44"/>
        <v>1</v>
      </c>
      <c r="M88" s="45">
        <f t="shared" si="45"/>
        <v>0.89394671410416893</v>
      </c>
      <c r="N88" s="45">
        <f t="shared" ref="N88:O103" si="57">N87</f>
        <v>0.1</v>
      </c>
      <c r="O88" s="45">
        <f t="shared" si="57"/>
        <v>0.1</v>
      </c>
      <c r="P88" s="233">
        <f t="shared" si="47"/>
        <v>1.1247299449302778E-3</v>
      </c>
      <c r="Q88" s="45">
        <f t="shared" si="48"/>
        <v>1</v>
      </c>
      <c r="R88" s="45">
        <f t="shared" si="49"/>
        <v>0.81126942578596828</v>
      </c>
      <c r="S88" s="45">
        <f t="shared" ref="S88:T103" si="58">S87</f>
        <v>0.1</v>
      </c>
      <c r="T88" s="45">
        <f t="shared" si="58"/>
        <v>0.1</v>
      </c>
      <c r="U88" s="233">
        <f t="shared" si="35"/>
        <v>5.9647674163443298E-4</v>
      </c>
      <c r="V88" s="45">
        <f t="shared" si="51"/>
        <v>1</v>
      </c>
      <c r="W88" s="45">
        <f t="shared" si="52"/>
        <v>0.9999991085920712</v>
      </c>
      <c r="X88" s="45">
        <f t="shared" ref="X88:Y103" si="59">X87</f>
        <v>0.25</v>
      </c>
      <c r="Y88" s="45">
        <f t="shared" si="59"/>
        <v>0.1</v>
      </c>
      <c r="Z88" s="233">
        <f t="shared" si="54"/>
        <v>1.3371126877936845E-7</v>
      </c>
    </row>
    <row r="89" spans="1:26" x14ac:dyDescent="0.45">
      <c r="A89">
        <v>83</v>
      </c>
      <c r="B89" s="45">
        <f t="shared" si="36"/>
        <v>1</v>
      </c>
      <c r="C89" s="45">
        <f t="shared" si="37"/>
        <v>9.9964505708700357E-2</v>
      </c>
      <c r="D89" s="45">
        <f t="shared" si="55"/>
        <v>0.01</v>
      </c>
      <c r="E89" s="45">
        <f t="shared" si="55"/>
        <v>0.1</v>
      </c>
      <c r="F89" s="233">
        <f t="shared" si="39"/>
        <v>3.1946122014386152E-6</v>
      </c>
      <c r="G89" s="45">
        <f t="shared" si="40"/>
        <v>1</v>
      </c>
      <c r="H89" s="45">
        <f t="shared" si="41"/>
        <v>0.49656372199570536</v>
      </c>
      <c r="I89" s="45">
        <f t="shared" si="56"/>
        <v>0.05</v>
      </c>
      <c r="J89" s="45">
        <f t="shared" si="56"/>
        <v>0.1</v>
      </c>
      <c r="K89" s="233">
        <f t="shared" si="43"/>
        <v>1.7299470086701296E-4</v>
      </c>
      <c r="L89" s="45">
        <f t="shared" si="44"/>
        <v>1</v>
      </c>
      <c r="M89" s="45">
        <f t="shared" si="45"/>
        <v>0.89507144404909922</v>
      </c>
      <c r="N89" s="45">
        <f t="shared" si="57"/>
        <v>0.1</v>
      </c>
      <c r="O89" s="45">
        <f t="shared" si="57"/>
        <v>0.1</v>
      </c>
      <c r="P89" s="233">
        <f t="shared" si="47"/>
        <v>1.1010001853941354E-3</v>
      </c>
      <c r="Q89" s="45">
        <f t="shared" si="48"/>
        <v>1</v>
      </c>
      <c r="R89" s="45">
        <f t="shared" si="49"/>
        <v>0.81186590252760271</v>
      </c>
      <c r="S89" s="45">
        <f t="shared" si="58"/>
        <v>0.1</v>
      </c>
      <c r="T89" s="45">
        <f t="shared" si="58"/>
        <v>0.1</v>
      </c>
      <c r="U89" s="233">
        <f t="shared" si="35"/>
        <v>5.7859977150083106E-4</v>
      </c>
      <c r="V89" s="45">
        <f t="shared" si="51"/>
        <v>1</v>
      </c>
      <c r="W89" s="45">
        <f t="shared" si="52"/>
        <v>0.99999924230333992</v>
      </c>
      <c r="X89" s="45">
        <f t="shared" si="59"/>
        <v>0.25</v>
      </c>
      <c r="Y89" s="45">
        <f t="shared" si="59"/>
        <v>0.1</v>
      </c>
      <c r="Z89" s="233">
        <f t="shared" si="54"/>
        <v>1.1365455643286282E-7</v>
      </c>
    </row>
    <row r="90" spans="1:26" x14ac:dyDescent="0.45">
      <c r="A90">
        <v>84</v>
      </c>
      <c r="B90" s="45">
        <f t="shared" si="36"/>
        <v>1</v>
      </c>
      <c r="C90" s="45">
        <f t="shared" si="37"/>
        <v>9.9967700320901798E-2</v>
      </c>
      <c r="D90" s="45">
        <f t="shared" si="55"/>
        <v>0.01</v>
      </c>
      <c r="E90" s="45">
        <f t="shared" si="55"/>
        <v>0.1</v>
      </c>
      <c r="F90" s="233">
        <f t="shared" si="39"/>
        <v>2.9070754457658637E-6</v>
      </c>
      <c r="G90" s="45">
        <f t="shared" si="40"/>
        <v>1</v>
      </c>
      <c r="H90" s="45">
        <f t="shared" si="41"/>
        <v>0.49673671669657238</v>
      </c>
      <c r="I90" s="45">
        <f t="shared" si="56"/>
        <v>0.05</v>
      </c>
      <c r="J90" s="45">
        <f t="shared" si="56"/>
        <v>0.1</v>
      </c>
      <c r="K90" s="233">
        <f t="shared" si="43"/>
        <v>1.642290669632146E-4</v>
      </c>
      <c r="L90" s="45">
        <f t="shared" si="44"/>
        <v>1</v>
      </c>
      <c r="M90" s="45">
        <f t="shared" si="45"/>
        <v>0.89617244423449338</v>
      </c>
      <c r="N90" s="45">
        <f t="shared" si="57"/>
        <v>0.1</v>
      </c>
      <c r="O90" s="45">
        <f t="shared" si="57"/>
        <v>0.1</v>
      </c>
      <c r="P90" s="233">
        <f t="shared" si="47"/>
        <v>1.0780161336239324E-3</v>
      </c>
      <c r="Q90" s="45">
        <f t="shared" si="48"/>
        <v>1</v>
      </c>
      <c r="R90" s="45">
        <f t="shared" si="49"/>
        <v>0.81244450229910359</v>
      </c>
      <c r="S90" s="45">
        <f t="shared" si="58"/>
        <v>0.1</v>
      </c>
      <c r="T90" s="45">
        <f t="shared" si="58"/>
        <v>0.1</v>
      </c>
      <c r="U90" s="233">
        <f t="shared" si="35"/>
        <v>5.6135114194893337E-4</v>
      </c>
      <c r="V90" s="45">
        <f t="shared" si="51"/>
        <v>1</v>
      </c>
      <c r="W90" s="45">
        <f t="shared" si="52"/>
        <v>0.99999935595789635</v>
      </c>
      <c r="X90" s="45">
        <f t="shared" si="59"/>
        <v>0.25</v>
      </c>
      <c r="Y90" s="45">
        <f t="shared" si="59"/>
        <v>0.1</v>
      </c>
      <c r="Z90" s="233">
        <f t="shared" si="54"/>
        <v>9.6606357025130762E-8</v>
      </c>
    </row>
    <row r="91" spans="1:26" x14ac:dyDescent="0.45">
      <c r="A91">
        <v>85</v>
      </c>
      <c r="B91" s="45">
        <f t="shared" si="36"/>
        <v>1</v>
      </c>
      <c r="C91" s="45">
        <f t="shared" si="37"/>
        <v>9.9970607396347569E-2</v>
      </c>
      <c r="D91" s="45">
        <f t="shared" si="55"/>
        <v>0.01</v>
      </c>
      <c r="E91" s="45">
        <f t="shared" si="55"/>
        <v>0.1</v>
      </c>
      <c r="F91" s="233">
        <f t="shared" si="39"/>
        <v>2.6454207212346648E-6</v>
      </c>
      <c r="G91" s="45">
        <f t="shared" si="40"/>
        <v>1</v>
      </c>
      <c r="H91" s="45">
        <f t="shared" si="41"/>
        <v>0.49690094576353561</v>
      </c>
      <c r="I91" s="45">
        <f t="shared" si="56"/>
        <v>0.05</v>
      </c>
      <c r="J91" s="45">
        <f t="shared" si="56"/>
        <v>0.1</v>
      </c>
      <c r="K91" s="233">
        <f t="shared" si="43"/>
        <v>1.5591312553926706E-4</v>
      </c>
      <c r="L91" s="45">
        <f t="shared" si="44"/>
        <v>1</v>
      </c>
      <c r="M91" s="45">
        <f t="shared" si="45"/>
        <v>0.89725046036811729</v>
      </c>
      <c r="N91" s="45">
        <f t="shared" si="57"/>
        <v>0.1</v>
      </c>
      <c r="O91" s="45">
        <f t="shared" si="57"/>
        <v>0.1</v>
      </c>
      <c r="P91" s="233">
        <f t="shared" si="47"/>
        <v>1.0557467894563716E-3</v>
      </c>
      <c r="Q91" s="45">
        <f t="shared" si="48"/>
        <v>1</v>
      </c>
      <c r="R91" s="45">
        <f t="shared" si="49"/>
        <v>0.81300585344105247</v>
      </c>
      <c r="S91" s="45">
        <f t="shared" si="58"/>
        <v>0.1</v>
      </c>
      <c r="T91" s="45">
        <f t="shared" si="58"/>
        <v>0.1</v>
      </c>
      <c r="U91" s="233">
        <f t="shared" si="35"/>
        <v>5.4470385499943638E-4</v>
      </c>
      <c r="V91" s="45">
        <f t="shared" si="51"/>
        <v>1</v>
      </c>
      <c r="W91" s="45">
        <f t="shared" si="52"/>
        <v>0.99999945256425338</v>
      </c>
      <c r="X91" s="45">
        <f t="shared" si="59"/>
        <v>0.25</v>
      </c>
      <c r="Y91" s="45">
        <f t="shared" si="59"/>
        <v>0.1</v>
      </c>
      <c r="Z91" s="233">
        <f t="shared" si="54"/>
        <v>8.2115391986103958E-8</v>
      </c>
    </row>
    <row r="92" spans="1:26" x14ac:dyDescent="0.45">
      <c r="A92">
        <v>86</v>
      </c>
      <c r="B92" s="45">
        <f t="shared" si="36"/>
        <v>1</v>
      </c>
      <c r="C92" s="45">
        <f t="shared" si="37"/>
        <v>9.99732528170688E-2</v>
      </c>
      <c r="D92" s="45">
        <f t="shared" si="55"/>
        <v>0.01</v>
      </c>
      <c r="E92" s="45">
        <f t="shared" si="55"/>
        <v>0.1</v>
      </c>
      <c r="F92" s="233">
        <f t="shared" si="39"/>
        <v>2.4073180049863363E-6</v>
      </c>
      <c r="G92" s="45">
        <f t="shared" si="40"/>
        <v>1</v>
      </c>
      <c r="H92" s="45">
        <f t="shared" si="41"/>
        <v>0.49705685888907486</v>
      </c>
      <c r="I92" s="45">
        <f t="shared" si="56"/>
        <v>0.05</v>
      </c>
      <c r="J92" s="45">
        <f t="shared" si="56"/>
        <v>0.1</v>
      </c>
      <c r="K92" s="233">
        <f t="shared" si="43"/>
        <v>1.4802326350613071E-4</v>
      </c>
      <c r="L92" s="45">
        <f t="shared" si="44"/>
        <v>1</v>
      </c>
      <c r="M92" s="45">
        <f t="shared" si="45"/>
        <v>0.8983062071575737</v>
      </c>
      <c r="N92" s="45">
        <f t="shared" si="57"/>
        <v>0.1</v>
      </c>
      <c r="O92" s="45">
        <f t="shared" si="57"/>
        <v>0.1</v>
      </c>
      <c r="P92" s="233">
        <f t="shared" si="47"/>
        <v>1.0341627502678391E-3</v>
      </c>
      <c r="Q92" s="45">
        <f t="shared" si="48"/>
        <v>1</v>
      </c>
      <c r="R92" s="45">
        <f t="shared" si="49"/>
        <v>0.81355055729605186</v>
      </c>
      <c r="S92" s="45">
        <f t="shared" si="58"/>
        <v>0.1</v>
      </c>
      <c r="T92" s="45">
        <f t="shared" si="58"/>
        <v>0.1</v>
      </c>
      <c r="U92" s="233">
        <f t="shared" si="35"/>
        <v>5.2863233407244789E-4</v>
      </c>
      <c r="V92" s="45">
        <f t="shared" si="51"/>
        <v>1</v>
      </c>
      <c r="W92" s="45">
        <f t="shared" si="52"/>
        <v>0.99999953467964531</v>
      </c>
      <c r="X92" s="45">
        <f t="shared" si="59"/>
        <v>0.25</v>
      </c>
      <c r="Y92" s="45">
        <f t="shared" si="59"/>
        <v>0.1</v>
      </c>
      <c r="Z92" s="233">
        <f t="shared" si="54"/>
        <v>6.9798074875393468E-8</v>
      </c>
    </row>
    <row r="93" spans="1:26" x14ac:dyDescent="0.45">
      <c r="A93">
        <v>87</v>
      </c>
      <c r="B93" s="45">
        <f t="shared" si="36"/>
        <v>1</v>
      </c>
      <c r="C93" s="45">
        <f t="shared" si="37"/>
        <v>9.9975660135073779E-2</v>
      </c>
      <c r="D93" s="45">
        <f t="shared" si="55"/>
        <v>0.01</v>
      </c>
      <c r="E93" s="45">
        <f t="shared" si="55"/>
        <v>0.1</v>
      </c>
      <c r="F93" s="233">
        <f t="shared" si="39"/>
        <v>2.1906470862621819E-6</v>
      </c>
      <c r="G93" s="45">
        <f t="shared" si="40"/>
        <v>1</v>
      </c>
      <c r="H93" s="45">
        <f t="shared" si="41"/>
        <v>0.49720488215258096</v>
      </c>
      <c r="I93" s="45">
        <f t="shared" si="56"/>
        <v>0.05</v>
      </c>
      <c r="J93" s="45">
        <f t="shared" si="56"/>
        <v>0.1</v>
      </c>
      <c r="K93" s="233">
        <f t="shared" si="43"/>
        <v>1.4053716074903522E-4</v>
      </c>
      <c r="L93" s="45">
        <f t="shared" si="44"/>
        <v>1</v>
      </c>
      <c r="M93" s="45">
        <f t="shared" si="45"/>
        <v>0.8993403699078415</v>
      </c>
      <c r="N93" s="45">
        <f t="shared" si="57"/>
        <v>0.1</v>
      </c>
      <c r="O93" s="45">
        <f t="shared" si="57"/>
        <v>0.1</v>
      </c>
      <c r="P93" s="233">
        <f t="shared" si="47"/>
        <v>1.0132361130290035E-3</v>
      </c>
      <c r="Q93" s="45">
        <f t="shared" si="48"/>
        <v>1</v>
      </c>
      <c r="R93" s="45">
        <f t="shared" si="49"/>
        <v>0.81407918963012427</v>
      </c>
      <c r="S93" s="45">
        <f t="shared" si="58"/>
        <v>0.1</v>
      </c>
      <c r="T93" s="45">
        <f t="shared" si="58"/>
        <v>0.1</v>
      </c>
      <c r="U93" s="233">
        <f t="shared" si="35"/>
        <v>5.1311233476903848E-4</v>
      </c>
      <c r="V93" s="45">
        <f t="shared" si="51"/>
        <v>1</v>
      </c>
      <c r="W93" s="45">
        <f t="shared" si="52"/>
        <v>0.99999960447772018</v>
      </c>
      <c r="X93" s="45">
        <f t="shared" si="59"/>
        <v>0.25</v>
      </c>
      <c r="Y93" s="45">
        <f t="shared" si="59"/>
        <v>0.1</v>
      </c>
      <c r="Z93" s="233">
        <f t="shared" si="54"/>
        <v>5.9328357671084575E-8</v>
      </c>
    </row>
    <row r="94" spans="1:26" x14ac:dyDescent="0.45">
      <c r="A94">
        <v>88</v>
      </c>
      <c r="B94" s="45">
        <f t="shared" si="36"/>
        <v>1</v>
      </c>
      <c r="C94" s="45">
        <f t="shared" si="37"/>
        <v>9.9977850782160038E-2</v>
      </c>
      <c r="D94" s="45">
        <f t="shared" si="55"/>
        <v>0.01</v>
      </c>
      <c r="E94" s="45">
        <f t="shared" si="55"/>
        <v>0.1</v>
      </c>
      <c r="F94" s="233">
        <f t="shared" si="39"/>
        <v>1.9934786643829167E-6</v>
      </c>
      <c r="G94" s="45">
        <f t="shared" si="40"/>
        <v>1</v>
      </c>
      <c r="H94" s="45">
        <f t="shared" si="41"/>
        <v>0.49734541931332998</v>
      </c>
      <c r="I94" s="45">
        <f t="shared" si="56"/>
        <v>0.05</v>
      </c>
      <c r="J94" s="45">
        <f t="shared" si="56"/>
        <v>0.1</v>
      </c>
      <c r="K94" s="233">
        <f t="shared" si="43"/>
        <v>1.3343371419570482E-4</v>
      </c>
      <c r="L94" s="45">
        <f t="shared" si="44"/>
        <v>1</v>
      </c>
      <c r="M94" s="45">
        <f t="shared" si="45"/>
        <v>0.90035360602087056</v>
      </c>
      <c r="N94" s="45">
        <f t="shared" si="57"/>
        <v>0.1</v>
      </c>
      <c r="O94" s="45">
        <f t="shared" si="57"/>
        <v>0.1</v>
      </c>
      <c r="P94" s="233">
        <f t="shared" si="47"/>
        <v>9.9294038330439982E-4</v>
      </c>
      <c r="Q94" s="45">
        <f t="shared" si="48"/>
        <v>1</v>
      </c>
      <c r="R94" s="45">
        <f t="shared" si="49"/>
        <v>0.8145923019648933</v>
      </c>
      <c r="S94" s="45">
        <f t="shared" si="58"/>
        <v>0.1</v>
      </c>
      <c r="T94" s="45">
        <f t="shared" si="58"/>
        <v>0.1</v>
      </c>
      <c r="U94" s="233">
        <f t="shared" si="35"/>
        <v>4.9812086212639925E-4</v>
      </c>
      <c r="V94" s="45">
        <f t="shared" si="51"/>
        <v>1</v>
      </c>
      <c r="W94" s="45">
        <f t="shared" si="52"/>
        <v>0.99999966380607785</v>
      </c>
      <c r="X94" s="45">
        <f t="shared" si="59"/>
        <v>0.25</v>
      </c>
      <c r="Y94" s="45">
        <f t="shared" si="59"/>
        <v>0.1</v>
      </c>
      <c r="Z94" s="233">
        <f t="shared" si="54"/>
        <v>5.0429099673898747E-8</v>
      </c>
    </row>
    <row r="95" spans="1:26" x14ac:dyDescent="0.45">
      <c r="A95">
        <v>89</v>
      </c>
      <c r="B95" s="45">
        <f t="shared" si="36"/>
        <v>1</v>
      </c>
      <c r="C95" s="45">
        <f t="shared" si="37"/>
        <v>9.9979844260824416E-2</v>
      </c>
      <c r="D95" s="45">
        <f t="shared" si="55"/>
        <v>0.01</v>
      </c>
      <c r="E95" s="45">
        <f t="shared" si="55"/>
        <v>0.1</v>
      </c>
      <c r="F95" s="233">
        <f t="shared" si="39"/>
        <v>1.8140571511841147E-6</v>
      </c>
      <c r="G95" s="45">
        <f t="shared" si="40"/>
        <v>1</v>
      </c>
      <c r="H95" s="45">
        <f t="shared" si="41"/>
        <v>0.4974788530275257</v>
      </c>
      <c r="I95" s="45">
        <f t="shared" si="56"/>
        <v>0.05</v>
      </c>
      <c r="J95" s="45">
        <f t="shared" si="56"/>
        <v>0.1</v>
      </c>
      <c r="K95" s="233">
        <f t="shared" si="43"/>
        <v>1.2669296682939202E-4</v>
      </c>
      <c r="L95" s="45">
        <f t="shared" si="44"/>
        <v>1</v>
      </c>
      <c r="M95" s="45">
        <f t="shared" si="45"/>
        <v>0.901346546404175</v>
      </c>
      <c r="N95" s="45">
        <f t="shared" si="57"/>
        <v>0.1</v>
      </c>
      <c r="O95" s="45">
        <f t="shared" si="57"/>
        <v>0.1</v>
      </c>
      <c r="P95" s="233">
        <f t="shared" si="47"/>
        <v>9.7325039063836383E-4</v>
      </c>
      <c r="Q95" s="45">
        <f t="shared" si="48"/>
        <v>1</v>
      </c>
      <c r="R95" s="45">
        <f t="shared" si="49"/>
        <v>0.81509042282701971</v>
      </c>
      <c r="S95" s="45">
        <f t="shared" si="58"/>
        <v>0.1</v>
      </c>
      <c r="T95" s="45">
        <f t="shared" si="58"/>
        <v>0.1</v>
      </c>
      <c r="U95" s="233">
        <f t="shared" si="35"/>
        <v>4.8363609381577716E-4</v>
      </c>
      <c r="V95" s="45">
        <f t="shared" si="51"/>
        <v>1</v>
      </c>
      <c r="W95" s="45">
        <f t="shared" si="52"/>
        <v>0.99999971423517753</v>
      </c>
      <c r="X95" s="45">
        <f t="shared" si="59"/>
        <v>0.25</v>
      </c>
      <c r="Y95" s="45">
        <f t="shared" si="59"/>
        <v>0.1</v>
      </c>
      <c r="Z95" s="233">
        <f t="shared" si="54"/>
        <v>4.286473154202497E-8</v>
      </c>
    </row>
    <row r="96" spans="1:26" x14ac:dyDescent="0.45">
      <c r="A96">
        <v>90</v>
      </c>
      <c r="B96" s="45">
        <f t="shared" si="36"/>
        <v>1</v>
      </c>
      <c r="C96" s="45">
        <f t="shared" si="37"/>
        <v>9.9981658317975605E-2</v>
      </c>
      <c r="D96" s="45">
        <f t="shared" si="55"/>
        <v>0.01</v>
      </c>
      <c r="E96" s="45">
        <f t="shared" si="55"/>
        <v>0.1</v>
      </c>
      <c r="F96" s="233">
        <f t="shared" si="39"/>
        <v>1.6507850239266819E-6</v>
      </c>
      <c r="G96" s="45">
        <f t="shared" si="40"/>
        <v>1</v>
      </c>
      <c r="H96" s="45">
        <f t="shared" si="41"/>
        <v>0.49760554599435508</v>
      </c>
      <c r="I96" s="45">
        <f t="shared" si="56"/>
        <v>0.05</v>
      </c>
      <c r="J96" s="45">
        <f t="shared" si="56"/>
        <v>0.1</v>
      </c>
      <c r="K96" s="233">
        <f t="shared" si="43"/>
        <v>1.2029604128075549E-4</v>
      </c>
      <c r="L96" s="45">
        <f t="shared" si="44"/>
        <v>1</v>
      </c>
      <c r="M96" s="45">
        <f t="shared" si="45"/>
        <v>0.90231979679481333</v>
      </c>
      <c r="N96" s="45">
        <f t="shared" si="57"/>
        <v>0.1</v>
      </c>
      <c r="O96" s="45">
        <f t="shared" si="57"/>
        <v>0.1</v>
      </c>
      <c r="P96" s="233">
        <f t="shared" si="47"/>
        <v>9.5414220982065201E-4</v>
      </c>
      <c r="Q96" s="45">
        <f t="shared" si="48"/>
        <v>1</v>
      </c>
      <c r="R96" s="45">
        <f t="shared" si="49"/>
        <v>0.81557405892083545</v>
      </c>
      <c r="S96" s="45">
        <f t="shared" si="58"/>
        <v>0.1</v>
      </c>
      <c r="T96" s="45">
        <f t="shared" si="58"/>
        <v>0.1</v>
      </c>
      <c r="U96" s="233">
        <f t="shared" si="35"/>
        <v>4.6963730880084098E-4</v>
      </c>
      <c r="V96" s="45">
        <f t="shared" si="51"/>
        <v>1</v>
      </c>
      <c r="W96" s="45">
        <f t="shared" si="52"/>
        <v>0.99999975709990907</v>
      </c>
      <c r="X96" s="45">
        <f t="shared" si="59"/>
        <v>0.25</v>
      </c>
      <c r="Y96" s="45">
        <f t="shared" si="59"/>
        <v>0.1</v>
      </c>
      <c r="Z96" s="233">
        <f t="shared" si="54"/>
        <v>3.643501958472406E-8</v>
      </c>
    </row>
    <row r="97" spans="1:26" x14ac:dyDescent="0.45">
      <c r="A97">
        <v>91</v>
      </c>
      <c r="B97" s="45">
        <f t="shared" si="36"/>
        <v>1</v>
      </c>
      <c r="C97" s="45">
        <f t="shared" si="37"/>
        <v>9.9983309102999532E-2</v>
      </c>
      <c r="D97" s="45">
        <f t="shared" si="55"/>
        <v>0.01</v>
      </c>
      <c r="E97" s="45">
        <f t="shared" si="55"/>
        <v>0.1</v>
      </c>
      <c r="F97" s="233">
        <f t="shared" si="39"/>
        <v>1.5022085886468028E-6</v>
      </c>
      <c r="G97" s="45">
        <f t="shared" si="40"/>
        <v>1</v>
      </c>
      <c r="H97" s="45">
        <f t="shared" si="41"/>
        <v>0.49772584203563586</v>
      </c>
      <c r="I97" s="45">
        <f t="shared" si="56"/>
        <v>0.05</v>
      </c>
      <c r="J97" s="45">
        <f t="shared" si="56"/>
        <v>0.1</v>
      </c>
      <c r="K97" s="233">
        <f t="shared" si="43"/>
        <v>1.1422507766288559E-4</v>
      </c>
      <c r="L97" s="45">
        <f t="shared" si="44"/>
        <v>1</v>
      </c>
      <c r="M97" s="45">
        <f t="shared" si="45"/>
        <v>0.90327393900463404</v>
      </c>
      <c r="N97" s="45">
        <f t="shared" si="57"/>
        <v>0.1</v>
      </c>
      <c r="O97" s="45">
        <f t="shared" si="57"/>
        <v>0.1</v>
      </c>
      <c r="P97" s="233">
        <f t="shared" si="47"/>
        <v>9.3559308756793746E-4</v>
      </c>
      <c r="Q97" s="45">
        <f t="shared" si="48"/>
        <v>1</v>
      </c>
      <c r="R97" s="45">
        <f t="shared" si="49"/>
        <v>0.81604369622963624</v>
      </c>
      <c r="S97" s="45">
        <f t="shared" si="58"/>
        <v>0.1</v>
      </c>
      <c r="T97" s="45">
        <f t="shared" si="58"/>
        <v>0.1</v>
      </c>
      <c r="U97" s="233">
        <f t="shared" si="35"/>
        <v>4.5610482101750283E-4</v>
      </c>
      <c r="V97" s="45">
        <f t="shared" si="51"/>
        <v>1</v>
      </c>
      <c r="W97" s="45">
        <f t="shared" si="52"/>
        <v>0.99999979353492863</v>
      </c>
      <c r="X97" s="45">
        <f t="shared" si="59"/>
        <v>0.25</v>
      </c>
      <c r="Y97" s="45">
        <f t="shared" si="59"/>
        <v>0.1</v>
      </c>
      <c r="Z97" s="233">
        <f t="shared" si="54"/>
        <v>3.0969765002497596E-8</v>
      </c>
    </row>
    <row r="98" spans="1:26" x14ac:dyDescent="0.45">
      <c r="A98">
        <v>92</v>
      </c>
      <c r="B98" s="45">
        <f t="shared" si="36"/>
        <v>1</v>
      </c>
      <c r="C98" s="45">
        <f t="shared" si="37"/>
        <v>9.9984811311588179E-2</v>
      </c>
      <c r="D98" s="45">
        <f t="shared" si="55"/>
        <v>0.01</v>
      </c>
      <c r="E98" s="45">
        <f t="shared" si="55"/>
        <v>0.1</v>
      </c>
      <c r="F98" s="233">
        <f t="shared" si="39"/>
        <v>1.3670050266895162E-6</v>
      </c>
      <c r="G98" s="45">
        <f t="shared" si="40"/>
        <v>1</v>
      </c>
      <c r="H98" s="45">
        <f t="shared" si="41"/>
        <v>0.49784006711329876</v>
      </c>
      <c r="I98" s="45">
        <f t="shared" si="56"/>
        <v>0.05</v>
      </c>
      <c r="J98" s="45">
        <f t="shared" si="56"/>
        <v>0.1</v>
      </c>
      <c r="K98" s="233">
        <f t="shared" si="43"/>
        <v>1.08463175342563E-4</v>
      </c>
      <c r="L98" s="45">
        <f t="shared" si="44"/>
        <v>1</v>
      </c>
      <c r="M98" s="45">
        <f t="shared" si="45"/>
        <v>0.90420953209220201</v>
      </c>
      <c r="N98" s="45">
        <f t="shared" si="57"/>
        <v>0.1</v>
      </c>
      <c r="O98" s="45">
        <f t="shared" si="57"/>
        <v>0.1</v>
      </c>
      <c r="P98" s="233">
        <f t="shared" si="47"/>
        <v>9.1758137419947761E-4</v>
      </c>
      <c r="Q98" s="45">
        <f t="shared" si="48"/>
        <v>1</v>
      </c>
      <c r="R98" s="45">
        <f t="shared" si="49"/>
        <v>0.81649980105065378</v>
      </c>
      <c r="S98" s="45">
        <f t="shared" si="58"/>
        <v>0.1</v>
      </c>
      <c r="T98" s="45">
        <f t="shared" si="58"/>
        <v>0.1</v>
      </c>
      <c r="U98" s="233">
        <f t="shared" si="35"/>
        <v>4.4301991767578194E-4</v>
      </c>
      <c r="V98" s="45">
        <f t="shared" si="51"/>
        <v>1</v>
      </c>
      <c r="W98" s="45">
        <f t="shared" si="52"/>
        <v>0.9999998245046936</v>
      </c>
      <c r="X98" s="45">
        <f t="shared" si="59"/>
        <v>0.25</v>
      </c>
      <c r="Y98" s="45">
        <f t="shared" si="59"/>
        <v>0.1</v>
      </c>
      <c r="Z98" s="233">
        <f t="shared" si="54"/>
        <v>2.6324299073898771E-8</v>
      </c>
    </row>
    <row r="99" spans="1:26" x14ac:dyDescent="0.45">
      <c r="A99">
        <v>93</v>
      </c>
      <c r="B99" s="45">
        <f t="shared" si="36"/>
        <v>1</v>
      </c>
      <c r="C99" s="45">
        <f t="shared" si="37"/>
        <v>9.9986178316614868E-2</v>
      </c>
      <c r="D99" s="45">
        <f t="shared" si="55"/>
        <v>0.01</v>
      </c>
      <c r="E99" s="45">
        <f t="shared" si="55"/>
        <v>0.1</v>
      </c>
      <c r="F99" s="233">
        <f t="shared" si="39"/>
        <v>1.2439706085550645E-6</v>
      </c>
      <c r="G99" s="45">
        <f t="shared" si="40"/>
        <v>1</v>
      </c>
      <c r="H99" s="45">
        <f t="shared" si="41"/>
        <v>0.49794853028864133</v>
      </c>
      <c r="I99" s="45">
        <f t="shared" si="56"/>
        <v>0.05</v>
      </c>
      <c r="J99" s="45">
        <f t="shared" si="56"/>
        <v>0.1</v>
      </c>
      <c r="K99" s="233">
        <f t="shared" si="43"/>
        <v>1.029943383655807E-4</v>
      </c>
      <c r="L99" s="45">
        <f t="shared" si="44"/>
        <v>1</v>
      </c>
      <c r="M99" s="45">
        <f t="shared" si="45"/>
        <v>0.90512711346640151</v>
      </c>
      <c r="N99" s="45">
        <f t="shared" si="57"/>
        <v>0.1</v>
      </c>
      <c r="O99" s="45">
        <f t="shared" si="57"/>
        <v>0.1</v>
      </c>
      <c r="P99" s="233">
        <f t="shared" si="47"/>
        <v>9.0008645992170622E-4</v>
      </c>
      <c r="Q99" s="45">
        <f t="shared" si="48"/>
        <v>1</v>
      </c>
      <c r="R99" s="45">
        <f t="shared" si="49"/>
        <v>0.8169428209683296</v>
      </c>
      <c r="S99" s="45">
        <f t="shared" si="58"/>
        <v>0.1</v>
      </c>
      <c r="T99" s="45">
        <f t="shared" si="58"/>
        <v>0.1</v>
      </c>
      <c r="U99" s="233">
        <f t="shared" si="35"/>
        <v>4.3036480181930098E-4</v>
      </c>
      <c r="V99" s="45">
        <f t="shared" si="51"/>
        <v>1</v>
      </c>
      <c r="W99" s="45">
        <f t="shared" si="52"/>
        <v>0.99999985082899268</v>
      </c>
      <c r="X99" s="45">
        <f t="shared" si="59"/>
        <v>0.25</v>
      </c>
      <c r="Y99" s="45">
        <f t="shared" si="59"/>
        <v>0.1</v>
      </c>
      <c r="Z99" s="233">
        <f t="shared" si="54"/>
        <v>2.2375653330186651E-8</v>
      </c>
    </row>
    <row r="100" spans="1:26" x14ac:dyDescent="0.45">
      <c r="A100">
        <v>94</v>
      </c>
      <c r="B100" s="45">
        <f t="shared" si="36"/>
        <v>1</v>
      </c>
      <c r="C100" s="45">
        <f t="shared" si="37"/>
        <v>9.9987422287223418E-2</v>
      </c>
      <c r="D100" s="45">
        <f t="shared" si="55"/>
        <v>0.01</v>
      </c>
      <c r="E100" s="45">
        <f t="shared" si="55"/>
        <v>0.1</v>
      </c>
      <c r="F100" s="233">
        <f t="shared" si="39"/>
        <v>1.1320099697793851E-6</v>
      </c>
      <c r="G100" s="45">
        <f t="shared" si="40"/>
        <v>1</v>
      </c>
      <c r="H100" s="45">
        <f t="shared" si="41"/>
        <v>0.49805152462700691</v>
      </c>
      <c r="I100" s="45">
        <f t="shared" si="56"/>
        <v>0.05</v>
      </c>
      <c r="J100" s="45">
        <f t="shared" si="56"/>
        <v>0.1</v>
      </c>
      <c r="K100" s="233">
        <f t="shared" si="43"/>
        <v>9.7803424277558004E-5</v>
      </c>
      <c r="L100" s="45">
        <f t="shared" si="44"/>
        <v>1</v>
      </c>
      <c r="M100" s="45">
        <f t="shared" si="45"/>
        <v>0.90602719992632319</v>
      </c>
      <c r="N100" s="45">
        <f t="shared" si="57"/>
        <v>0.1</v>
      </c>
      <c r="O100" s="45">
        <f t="shared" si="57"/>
        <v>0.1</v>
      </c>
      <c r="P100" s="233">
        <f t="shared" si="47"/>
        <v>8.8308871536872668E-4</v>
      </c>
      <c r="Q100" s="45">
        <f t="shared" si="48"/>
        <v>1</v>
      </c>
      <c r="R100" s="45">
        <f t="shared" si="49"/>
        <v>0.81737318577014895</v>
      </c>
      <c r="S100" s="45">
        <f t="shared" si="58"/>
        <v>0.1</v>
      </c>
      <c r="T100" s="45">
        <f t="shared" si="58"/>
        <v>0.1</v>
      </c>
      <c r="U100" s="233">
        <f t="shared" si="35"/>
        <v>4.1812253881024636E-4</v>
      </c>
      <c r="V100" s="45">
        <f t="shared" si="51"/>
        <v>1</v>
      </c>
      <c r="W100" s="45">
        <f t="shared" si="52"/>
        <v>0.99999987320464601</v>
      </c>
      <c r="X100" s="45">
        <f t="shared" si="59"/>
        <v>0.25</v>
      </c>
      <c r="Y100" s="45">
        <f t="shared" si="59"/>
        <v>0.1</v>
      </c>
      <c r="Z100" s="233">
        <f t="shared" si="54"/>
        <v>1.901930474224045E-8</v>
      </c>
    </row>
    <row r="101" spans="1:26" x14ac:dyDescent="0.45">
      <c r="A101">
        <v>95</v>
      </c>
      <c r="B101" s="45">
        <f t="shared" si="36"/>
        <v>1</v>
      </c>
      <c r="C101" s="45">
        <f t="shared" si="37"/>
        <v>9.9988554297193194E-2</v>
      </c>
      <c r="D101" s="45">
        <f t="shared" si="55"/>
        <v>0.01</v>
      </c>
      <c r="E101" s="45">
        <f t="shared" si="55"/>
        <v>0.1</v>
      </c>
      <c r="F101" s="233">
        <f t="shared" si="39"/>
        <v>1.0301263530226173E-6</v>
      </c>
      <c r="G101" s="45">
        <f t="shared" si="40"/>
        <v>1</v>
      </c>
      <c r="H101" s="45">
        <f t="shared" si="41"/>
        <v>0.49814932805128448</v>
      </c>
      <c r="I101" s="45">
        <f t="shared" si="56"/>
        <v>0.05</v>
      </c>
      <c r="J101" s="45">
        <f t="shared" si="56"/>
        <v>0.1</v>
      </c>
      <c r="K101" s="233">
        <f t="shared" si="43"/>
        <v>9.2876096101951466E-5</v>
      </c>
      <c r="L101" s="45">
        <f t="shared" si="44"/>
        <v>1</v>
      </c>
      <c r="M101" s="45">
        <f t="shared" si="45"/>
        <v>0.90691028864169188</v>
      </c>
      <c r="N101" s="45">
        <f t="shared" si="57"/>
        <v>0.1</v>
      </c>
      <c r="O101" s="45">
        <f t="shared" si="57"/>
        <v>0.1</v>
      </c>
      <c r="P101" s="233">
        <f t="shared" si="47"/>
        <v>8.6656943607732462E-4</v>
      </c>
      <c r="Q101" s="45">
        <f t="shared" si="48"/>
        <v>1</v>
      </c>
      <c r="R101" s="45">
        <f t="shared" si="49"/>
        <v>0.81779130830895919</v>
      </c>
      <c r="S101" s="45">
        <f t="shared" si="58"/>
        <v>0.1</v>
      </c>
      <c r="T101" s="45">
        <f t="shared" si="58"/>
        <v>0.1</v>
      </c>
      <c r="U101" s="233">
        <f t="shared" si="35"/>
        <v>4.0627700643636189E-4</v>
      </c>
      <c r="V101" s="45">
        <f t="shared" si="51"/>
        <v>1</v>
      </c>
      <c r="W101" s="45">
        <f t="shared" si="52"/>
        <v>0.9999998922239508</v>
      </c>
      <c r="X101" s="45">
        <f t="shared" si="59"/>
        <v>0.25</v>
      </c>
      <c r="Y101" s="45">
        <f t="shared" si="59"/>
        <v>0.1</v>
      </c>
      <c r="Z101" s="233">
        <f t="shared" si="54"/>
        <v>1.6166408572937385E-8</v>
      </c>
    </row>
    <row r="102" spans="1:26" x14ac:dyDescent="0.45">
      <c r="A102">
        <v>96</v>
      </c>
      <c r="B102" s="45">
        <f t="shared" si="36"/>
        <v>1</v>
      </c>
      <c r="C102" s="45">
        <f t="shared" si="37"/>
        <v>9.9989584423546218E-2</v>
      </c>
      <c r="D102" s="45">
        <f t="shared" si="55"/>
        <v>0.01</v>
      </c>
      <c r="E102" s="45">
        <f t="shared" si="55"/>
        <v>0.1</v>
      </c>
      <c r="F102" s="233">
        <f t="shared" si="39"/>
        <v>9.37412729263426E-7</v>
      </c>
      <c r="G102" s="45">
        <f t="shared" si="40"/>
        <v>1</v>
      </c>
      <c r="H102" s="45">
        <f t="shared" si="41"/>
        <v>0.4982422041473864</v>
      </c>
      <c r="I102" s="45">
        <f t="shared" si="56"/>
        <v>0.05</v>
      </c>
      <c r="J102" s="45">
        <f t="shared" si="56"/>
        <v>0.1</v>
      </c>
      <c r="K102" s="233">
        <f t="shared" si="43"/>
        <v>8.8198777256624783E-5</v>
      </c>
      <c r="L102" s="45">
        <f t="shared" si="44"/>
        <v>1</v>
      </c>
      <c r="M102" s="45">
        <f t="shared" si="45"/>
        <v>0.9077768580777692</v>
      </c>
      <c r="N102" s="45">
        <f t="shared" si="57"/>
        <v>0.1</v>
      </c>
      <c r="O102" s="45">
        <f t="shared" si="57"/>
        <v>0.1</v>
      </c>
      <c r="P102" s="233">
        <f t="shared" si="47"/>
        <v>8.5051079060079193E-4</v>
      </c>
      <c r="Q102" s="45">
        <f t="shared" si="48"/>
        <v>1</v>
      </c>
      <c r="R102" s="45">
        <f t="shared" si="49"/>
        <v>0.81819758531539555</v>
      </c>
      <c r="S102" s="45">
        <f t="shared" si="58"/>
        <v>0.1</v>
      </c>
      <c r="T102" s="45">
        <f t="shared" si="58"/>
        <v>0.1</v>
      </c>
      <c r="U102" s="233">
        <f t="shared" si="35"/>
        <v>3.948128483626176E-4</v>
      </c>
      <c r="V102" s="45">
        <f t="shared" si="51"/>
        <v>1</v>
      </c>
      <c r="W102" s="45">
        <f t="shared" si="52"/>
        <v>0.99999990839035935</v>
      </c>
      <c r="X102" s="45">
        <f t="shared" si="59"/>
        <v>0.25</v>
      </c>
      <c r="Y102" s="45">
        <f t="shared" si="59"/>
        <v>0.1</v>
      </c>
      <c r="Z102" s="233">
        <f t="shared" si="54"/>
        <v>1.3741446980297667E-8</v>
      </c>
    </row>
    <row r="103" spans="1:26" x14ac:dyDescent="0.45">
      <c r="A103">
        <v>97</v>
      </c>
      <c r="B103" s="45">
        <f t="shared" si="36"/>
        <v>1</v>
      </c>
      <c r="C103" s="45">
        <f t="shared" si="37"/>
        <v>9.9990521836275478E-2</v>
      </c>
      <c r="D103" s="45">
        <f t="shared" si="55"/>
        <v>0.01</v>
      </c>
      <c r="E103" s="45">
        <f t="shared" si="55"/>
        <v>0.1</v>
      </c>
      <c r="F103" s="233">
        <f t="shared" si="39"/>
        <v>8.530437187667661E-7</v>
      </c>
      <c r="G103" s="45">
        <f t="shared" si="40"/>
        <v>1</v>
      </c>
      <c r="H103" s="45">
        <f t="shared" si="41"/>
        <v>0.49833040292464303</v>
      </c>
      <c r="I103" s="45">
        <f t="shared" si="56"/>
        <v>0.05</v>
      </c>
      <c r="J103" s="45">
        <f t="shared" si="56"/>
        <v>0.1</v>
      </c>
      <c r="K103" s="233">
        <f t="shared" si="43"/>
        <v>8.3758609207250367E-5</v>
      </c>
      <c r="L103" s="45">
        <f t="shared" si="44"/>
        <v>1</v>
      </c>
      <c r="M103" s="45">
        <f t="shared" si="45"/>
        <v>0.90862736886837003</v>
      </c>
      <c r="N103" s="45">
        <f t="shared" si="57"/>
        <v>0.1</v>
      </c>
      <c r="O103" s="45">
        <f t="shared" si="57"/>
        <v>0.1</v>
      </c>
      <c r="P103" s="233">
        <f t="shared" si="47"/>
        <v>8.3489577199169496E-4</v>
      </c>
      <c r="Q103" s="45">
        <f t="shared" si="48"/>
        <v>1</v>
      </c>
      <c r="R103" s="45">
        <f t="shared" si="49"/>
        <v>0.81859239816375817</v>
      </c>
      <c r="S103" s="45">
        <f t="shared" si="58"/>
        <v>0.1</v>
      </c>
      <c r="T103" s="45">
        <f t="shared" si="58"/>
        <v>0.1</v>
      </c>
      <c r="U103" s="233">
        <f t="shared" si="35"/>
        <v>3.8371543067389213E-4</v>
      </c>
      <c r="V103" s="45">
        <f t="shared" si="51"/>
        <v>1</v>
      </c>
      <c r="W103" s="45">
        <f t="shared" si="52"/>
        <v>0.99999992213180633</v>
      </c>
      <c r="X103" s="45">
        <f t="shared" si="59"/>
        <v>0.25</v>
      </c>
      <c r="Y103" s="45">
        <f t="shared" si="59"/>
        <v>0.1</v>
      </c>
      <c r="Z103" s="233">
        <f t="shared" si="54"/>
        <v>1.1680229672350606E-8</v>
      </c>
    </row>
    <row r="104" spans="1:26" x14ac:dyDescent="0.45">
      <c r="A104">
        <v>98</v>
      </c>
      <c r="B104" s="45">
        <f t="shared" si="36"/>
        <v>1</v>
      </c>
      <c r="C104" s="45">
        <f t="shared" si="37"/>
        <v>9.9991374879994238E-2</v>
      </c>
      <c r="D104" s="45">
        <f t="shared" ref="D104:E119" si="60">D103</f>
        <v>0.01</v>
      </c>
      <c r="E104" s="45">
        <f t="shared" si="60"/>
        <v>0.1</v>
      </c>
      <c r="F104" s="233">
        <f t="shared" si="39"/>
        <v>7.7626823978896309E-7</v>
      </c>
      <c r="G104" s="45">
        <f t="shared" si="40"/>
        <v>1</v>
      </c>
      <c r="H104" s="45">
        <f t="shared" si="41"/>
        <v>0.49841416153385026</v>
      </c>
      <c r="I104" s="45">
        <f t="shared" ref="I104:J119" si="61">I103</f>
        <v>0.05</v>
      </c>
      <c r="J104" s="45">
        <f t="shared" si="61"/>
        <v>0.1</v>
      </c>
      <c r="K104" s="233">
        <f t="shared" si="43"/>
        <v>7.9543411671545439E-5</v>
      </c>
      <c r="L104" s="45">
        <f t="shared" si="44"/>
        <v>1</v>
      </c>
      <c r="M104" s="45">
        <f t="shared" si="45"/>
        <v>0.90946226464036173</v>
      </c>
      <c r="N104" s="45">
        <f t="shared" ref="N104:O119" si="62">N103</f>
        <v>0.1</v>
      </c>
      <c r="O104" s="45">
        <f t="shared" si="62"/>
        <v>0.1</v>
      </c>
      <c r="P104" s="233">
        <f t="shared" si="47"/>
        <v>8.1970815240518802E-4</v>
      </c>
      <c r="Q104" s="45">
        <f t="shared" si="48"/>
        <v>1</v>
      </c>
      <c r="R104" s="45">
        <f t="shared" si="49"/>
        <v>0.81897611359443201</v>
      </c>
      <c r="S104" s="45">
        <f t="shared" ref="S104:T119" si="63">S103</f>
        <v>0.1</v>
      </c>
      <c r="T104" s="45">
        <f t="shared" si="63"/>
        <v>0.1</v>
      </c>
      <c r="U104" s="233">
        <f t="shared" si="35"/>
        <v>3.7297080127648291E-4</v>
      </c>
      <c r="V104" s="45">
        <f t="shared" si="51"/>
        <v>1</v>
      </c>
      <c r="W104" s="45">
        <f t="shared" si="52"/>
        <v>0.999999933812036</v>
      </c>
      <c r="X104" s="45">
        <f t="shared" ref="X104:Y119" si="64">X103</f>
        <v>0.25</v>
      </c>
      <c r="Y104" s="45">
        <f t="shared" si="64"/>
        <v>0.1</v>
      </c>
      <c r="Z104" s="233">
        <f t="shared" si="54"/>
        <v>9.9281950438623312E-9</v>
      </c>
    </row>
    <row r="105" spans="1:26" x14ac:dyDescent="0.45">
      <c r="A105">
        <v>99</v>
      </c>
      <c r="B105" s="45">
        <f t="shared" si="36"/>
        <v>1</v>
      </c>
      <c r="C105" s="45">
        <f t="shared" si="37"/>
        <v>9.9992151148234024E-2</v>
      </c>
      <c r="D105" s="45">
        <f t="shared" si="60"/>
        <v>0.01</v>
      </c>
      <c r="E105" s="45">
        <f t="shared" si="60"/>
        <v>0.1</v>
      </c>
      <c r="F105" s="233">
        <f t="shared" si="39"/>
        <v>7.0640281938511018E-7</v>
      </c>
      <c r="G105" s="45">
        <f t="shared" si="40"/>
        <v>1</v>
      </c>
      <c r="H105" s="45">
        <f t="shared" si="41"/>
        <v>0.49849370494552181</v>
      </c>
      <c r="I105" s="45">
        <f t="shared" si="61"/>
        <v>0.05</v>
      </c>
      <c r="J105" s="45">
        <f t="shared" si="61"/>
        <v>0.1</v>
      </c>
      <c r="K105" s="233">
        <f t="shared" si="43"/>
        <v>7.5541645203014429E-5</v>
      </c>
      <c r="L105" s="45">
        <f t="shared" si="44"/>
        <v>1</v>
      </c>
      <c r="M105" s="45">
        <f t="shared" si="45"/>
        <v>0.9102819727927669</v>
      </c>
      <c r="N105" s="45">
        <f t="shared" si="62"/>
        <v>0.1</v>
      </c>
      <c r="O105" s="45">
        <f t="shared" si="62"/>
        <v>0.1</v>
      </c>
      <c r="P105" s="233">
        <f t="shared" si="47"/>
        <v>8.0493244059579028E-4</v>
      </c>
      <c r="Q105" s="45">
        <f t="shared" si="48"/>
        <v>1</v>
      </c>
      <c r="R105" s="45">
        <f t="shared" si="49"/>
        <v>0.81934908439570853</v>
      </c>
      <c r="S105" s="45">
        <f t="shared" si="63"/>
        <v>0.1</v>
      </c>
      <c r="T105" s="45">
        <f t="shared" si="63"/>
        <v>0.1</v>
      </c>
      <c r="U105" s="233">
        <f t="shared" si="35"/>
        <v>3.6256565194539223E-4</v>
      </c>
      <c r="V105" s="45">
        <f t="shared" si="51"/>
        <v>1</v>
      </c>
      <c r="W105" s="45">
        <f t="shared" si="52"/>
        <v>0.99999994374023105</v>
      </c>
      <c r="X105" s="45">
        <f t="shared" si="64"/>
        <v>0.25</v>
      </c>
      <c r="Y105" s="45">
        <f t="shared" si="64"/>
        <v>0.1</v>
      </c>
      <c r="Z105" s="233">
        <f t="shared" si="54"/>
        <v>8.4389656929140244E-9</v>
      </c>
    </row>
    <row r="106" spans="1:26" x14ac:dyDescent="0.45">
      <c r="A106">
        <v>100</v>
      </c>
      <c r="B106" s="45">
        <f t="shared" si="36"/>
        <v>1</v>
      </c>
      <c r="C106" s="45">
        <f t="shared" si="37"/>
        <v>9.9992857551053416E-2</v>
      </c>
      <c r="D106" s="45">
        <f t="shared" si="60"/>
        <v>0.01</v>
      </c>
      <c r="E106" s="45">
        <f t="shared" si="60"/>
        <v>0.1</v>
      </c>
      <c r="F106" s="233">
        <f t="shared" si="39"/>
        <v>6.428255066512345E-7</v>
      </c>
      <c r="G106" s="45">
        <f t="shared" si="40"/>
        <v>1</v>
      </c>
      <c r="H106" s="45">
        <f t="shared" si="41"/>
        <v>0.49856924659072482</v>
      </c>
      <c r="I106" s="45">
        <f t="shared" si="61"/>
        <v>0.05</v>
      </c>
      <c r="J106" s="45">
        <f t="shared" si="61"/>
        <v>0.1</v>
      </c>
      <c r="K106" s="233">
        <f t="shared" si="43"/>
        <v>7.1742375995567653E-5</v>
      </c>
      <c r="L106" s="45">
        <f t="shared" si="44"/>
        <v>1</v>
      </c>
      <c r="M106" s="45">
        <f t="shared" si="45"/>
        <v>0.91108690523336266</v>
      </c>
      <c r="N106" s="45">
        <f t="shared" si="62"/>
        <v>0.1</v>
      </c>
      <c r="O106" s="45">
        <f t="shared" si="62"/>
        <v>0.1</v>
      </c>
      <c r="P106" s="233">
        <f t="shared" si="47"/>
        <v>7.9055384209811286E-4</v>
      </c>
      <c r="Q106" s="45">
        <f t="shared" si="48"/>
        <v>1</v>
      </c>
      <c r="R106" s="45">
        <f t="shared" si="49"/>
        <v>0.81971165004765389</v>
      </c>
      <c r="S106" s="45">
        <f t="shared" si="63"/>
        <v>0.1</v>
      </c>
      <c r="T106" s="45">
        <f t="shared" si="63"/>
        <v>0.1</v>
      </c>
      <c r="U106" s="233">
        <f t="shared" si="35"/>
        <v>3.5248728282247579E-4</v>
      </c>
      <c r="V106" s="45">
        <f t="shared" si="51"/>
        <v>1</v>
      </c>
      <c r="W106" s="45">
        <f t="shared" si="52"/>
        <v>0.99999995217919668</v>
      </c>
      <c r="X106" s="45">
        <f t="shared" si="64"/>
        <v>0.25</v>
      </c>
      <c r="Y106" s="45">
        <f t="shared" si="64"/>
        <v>0.1</v>
      </c>
      <c r="Z106" s="233">
        <f t="shared" si="54"/>
        <v>7.1731207640368666E-9</v>
      </c>
    </row>
    <row r="107" spans="1:26" x14ac:dyDescent="0.45">
      <c r="A107">
        <v>101</v>
      </c>
      <c r="B107" s="45">
        <f t="shared" si="36"/>
        <v>1</v>
      </c>
      <c r="C107" s="45">
        <f t="shared" si="37"/>
        <v>9.9993500376560074E-2</v>
      </c>
      <c r="D107" s="45">
        <f t="shared" si="60"/>
        <v>0.01</v>
      </c>
      <c r="E107" s="45">
        <f t="shared" si="60"/>
        <v>0.1</v>
      </c>
      <c r="F107" s="233">
        <f t="shared" si="39"/>
        <v>5.8497033410438715E-7</v>
      </c>
      <c r="G107" s="45">
        <f t="shared" si="40"/>
        <v>1</v>
      </c>
      <c r="H107" s="45">
        <f t="shared" si="41"/>
        <v>0.49864098896672038</v>
      </c>
      <c r="I107" s="45">
        <f t="shared" si="61"/>
        <v>0.05</v>
      </c>
      <c r="J107" s="45">
        <f t="shared" si="61"/>
        <v>0.1</v>
      </c>
      <c r="K107" s="233">
        <f t="shared" si="43"/>
        <v>6.8135242762827619E-5</v>
      </c>
      <c r="L107" s="45">
        <f t="shared" si="44"/>
        <v>1</v>
      </c>
      <c r="M107" s="45">
        <f t="shared" si="45"/>
        <v>0.91187745907546081</v>
      </c>
      <c r="N107" s="45">
        <f t="shared" si="62"/>
        <v>0.1</v>
      </c>
      <c r="O107" s="45">
        <f t="shared" si="62"/>
        <v>0.1</v>
      </c>
      <c r="P107" s="233">
        <f t="shared" si="47"/>
        <v>7.7655822189971746E-4</v>
      </c>
      <c r="Q107" s="45">
        <f t="shared" si="48"/>
        <v>1</v>
      </c>
      <c r="R107" s="45">
        <f t="shared" si="49"/>
        <v>0.82006413733047634</v>
      </c>
      <c r="S107" s="45">
        <f t="shared" si="63"/>
        <v>0.1</v>
      </c>
      <c r="T107" s="45">
        <f t="shared" si="63"/>
        <v>0.1</v>
      </c>
      <c r="U107" s="233">
        <f t="shared" si="35"/>
        <v>3.4272356918609026E-4</v>
      </c>
      <c r="V107" s="45">
        <f t="shared" si="51"/>
        <v>1</v>
      </c>
      <c r="W107" s="45">
        <f t="shared" si="52"/>
        <v>0.99999995935231745</v>
      </c>
      <c r="X107" s="45">
        <f t="shared" si="64"/>
        <v>0.25</v>
      </c>
      <c r="Y107" s="45">
        <f t="shared" si="64"/>
        <v>0.1</v>
      </c>
      <c r="Z107" s="233">
        <f t="shared" si="54"/>
        <v>6.0971525606134946E-9</v>
      </c>
    </row>
    <row r="108" spans="1:26" x14ac:dyDescent="0.45">
      <c r="A108">
        <v>102</v>
      </c>
      <c r="B108" s="45">
        <f t="shared" si="36"/>
        <v>1</v>
      </c>
      <c r="C108" s="45">
        <f t="shared" si="37"/>
        <v>9.9994085346894176E-2</v>
      </c>
      <c r="D108" s="45">
        <f t="shared" si="60"/>
        <v>0.01</v>
      </c>
      <c r="E108" s="45">
        <f t="shared" si="60"/>
        <v>0.1</v>
      </c>
      <c r="F108" s="233">
        <f t="shared" si="39"/>
        <v>5.3232227783563124E-7</v>
      </c>
      <c r="G108" s="45">
        <f t="shared" si="40"/>
        <v>1</v>
      </c>
      <c r="H108" s="45">
        <f t="shared" si="41"/>
        <v>0.49870912420948321</v>
      </c>
      <c r="I108" s="45">
        <f t="shared" si="61"/>
        <v>0.05</v>
      </c>
      <c r="J108" s="45">
        <f t="shared" si="61"/>
        <v>0.1</v>
      </c>
      <c r="K108" s="233">
        <f t="shared" si="43"/>
        <v>6.4710425556488427E-5</v>
      </c>
      <c r="L108" s="45">
        <f t="shared" si="44"/>
        <v>1</v>
      </c>
      <c r="M108" s="45">
        <f t="shared" si="45"/>
        <v>0.91265401729736051</v>
      </c>
      <c r="N108" s="45">
        <f t="shared" si="62"/>
        <v>0.1</v>
      </c>
      <c r="O108" s="45">
        <f t="shared" si="62"/>
        <v>0.1</v>
      </c>
      <c r="P108" s="233">
        <f t="shared" si="47"/>
        <v>7.6293206942897041E-4</v>
      </c>
      <c r="Q108" s="45">
        <f t="shared" si="48"/>
        <v>1</v>
      </c>
      <c r="R108" s="45">
        <f t="shared" si="49"/>
        <v>0.82040686089966242</v>
      </c>
      <c r="S108" s="45">
        <f t="shared" si="63"/>
        <v>0.1</v>
      </c>
      <c r="T108" s="45">
        <f t="shared" si="63"/>
        <v>0.1</v>
      </c>
      <c r="U108" s="233">
        <f t="shared" si="35"/>
        <v>3.3326293032770807E-4</v>
      </c>
      <c r="V108" s="45">
        <f t="shared" si="51"/>
        <v>1</v>
      </c>
      <c r="W108" s="45">
        <f t="shared" si="52"/>
        <v>0.99999996544947001</v>
      </c>
      <c r="X108" s="45">
        <f t="shared" si="64"/>
        <v>0.25</v>
      </c>
      <c r="Y108" s="45">
        <f t="shared" si="64"/>
        <v>0.1</v>
      </c>
      <c r="Z108" s="233">
        <f t="shared" si="54"/>
        <v>5.1825796709703553E-9</v>
      </c>
    </row>
    <row r="109" spans="1:26" x14ac:dyDescent="0.45">
      <c r="A109">
        <v>103</v>
      </c>
      <c r="B109" s="45">
        <f t="shared" si="36"/>
        <v>1</v>
      </c>
      <c r="C109" s="45">
        <f t="shared" si="37"/>
        <v>9.9994617669172017E-2</v>
      </c>
      <c r="D109" s="45">
        <f t="shared" si="60"/>
        <v>0.01</v>
      </c>
      <c r="E109" s="45">
        <f t="shared" si="60"/>
        <v>0.1</v>
      </c>
      <c r="F109" s="233">
        <f t="shared" si="39"/>
        <v>4.8441267146842604E-7</v>
      </c>
      <c r="G109" s="45">
        <f t="shared" si="40"/>
        <v>1</v>
      </c>
      <c r="H109" s="45">
        <f t="shared" si="41"/>
        <v>0.49877383463503971</v>
      </c>
      <c r="I109" s="45">
        <f t="shared" si="61"/>
        <v>0.05</v>
      </c>
      <c r="J109" s="45">
        <f t="shared" si="61"/>
        <v>0.1</v>
      </c>
      <c r="K109" s="233">
        <f t="shared" si="43"/>
        <v>6.1458616398224475E-5</v>
      </c>
      <c r="L109" s="45">
        <f t="shared" si="44"/>
        <v>1</v>
      </c>
      <c r="M109" s="45">
        <f t="shared" si="45"/>
        <v>0.91341694936678952</v>
      </c>
      <c r="N109" s="45">
        <f t="shared" si="62"/>
        <v>0.1</v>
      </c>
      <c r="O109" s="45">
        <f t="shared" si="62"/>
        <v>0.1</v>
      </c>
      <c r="P109" s="233">
        <f t="shared" si="47"/>
        <v>7.4966246569531381E-4</v>
      </c>
      <c r="Q109" s="45">
        <f t="shared" si="48"/>
        <v>1</v>
      </c>
      <c r="R109" s="45">
        <f t="shared" si="49"/>
        <v>0.82074012382999018</v>
      </c>
      <c r="S109" s="45">
        <f t="shared" si="63"/>
        <v>0.1</v>
      </c>
      <c r="T109" s="45">
        <f t="shared" si="63"/>
        <v>0.1</v>
      </c>
      <c r="U109" s="233">
        <f t="shared" si="35"/>
        <v>3.2409430038426654E-4</v>
      </c>
      <c r="V109" s="45">
        <f t="shared" si="51"/>
        <v>1</v>
      </c>
      <c r="W109" s="45">
        <f t="shared" si="52"/>
        <v>0.99999997063204971</v>
      </c>
      <c r="X109" s="45">
        <f t="shared" si="64"/>
        <v>0.25</v>
      </c>
      <c r="Y109" s="45">
        <f t="shared" si="64"/>
        <v>0.1</v>
      </c>
      <c r="Z109" s="233">
        <f t="shared" si="54"/>
        <v>4.4051926550991993E-9</v>
      </c>
    </row>
    <row r="110" spans="1:26" x14ac:dyDescent="0.45">
      <c r="A110">
        <v>104</v>
      </c>
      <c r="B110" s="45">
        <f t="shared" si="36"/>
        <v>1</v>
      </c>
      <c r="C110" s="45">
        <f t="shared" si="37"/>
        <v>9.9995102081843479E-2</v>
      </c>
      <c r="D110" s="45">
        <f t="shared" si="60"/>
        <v>0.01</v>
      </c>
      <c r="E110" s="45">
        <f t="shared" si="60"/>
        <v>0.1</v>
      </c>
      <c r="F110" s="233">
        <f t="shared" si="39"/>
        <v>4.4081503304711778E-7</v>
      </c>
      <c r="G110" s="45">
        <f t="shared" si="40"/>
        <v>1</v>
      </c>
      <c r="H110" s="45">
        <f t="shared" si="41"/>
        <v>0.49883529325143794</v>
      </c>
      <c r="I110" s="45">
        <f t="shared" si="61"/>
        <v>0.05</v>
      </c>
      <c r="J110" s="45">
        <f t="shared" si="61"/>
        <v>0.1</v>
      </c>
      <c r="K110" s="233">
        <f t="shared" si="43"/>
        <v>5.8370991609109357E-5</v>
      </c>
      <c r="L110" s="45">
        <f t="shared" si="44"/>
        <v>1</v>
      </c>
      <c r="M110" s="45">
        <f t="shared" si="45"/>
        <v>0.91416661183248482</v>
      </c>
      <c r="N110" s="45">
        <f t="shared" si="62"/>
        <v>0.1</v>
      </c>
      <c r="O110" s="45">
        <f t="shared" si="62"/>
        <v>0.1</v>
      </c>
      <c r="P110" s="233">
        <f t="shared" si="47"/>
        <v>7.3673705243154641E-4</v>
      </c>
      <c r="Q110" s="45">
        <f t="shared" si="48"/>
        <v>1</v>
      </c>
      <c r="R110" s="45">
        <f t="shared" si="49"/>
        <v>0.82106421813037445</v>
      </c>
      <c r="S110" s="45">
        <f t="shared" si="63"/>
        <v>0.1</v>
      </c>
      <c r="T110" s="45">
        <f t="shared" si="63"/>
        <v>0.1</v>
      </c>
      <c r="U110" s="233">
        <f t="shared" si="35"/>
        <v>3.1520710098700139E-4</v>
      </c>
      <c r="V110" s="45">
        <f t="shared" si="51"/>
        <v>1</v>
      </c>
      <c r="W110" s="45">
        <f t="shared" si="52"/>
        <v>0.99999997503724236</v>
      </c>
      <c r="X110" s="45">
        <f t="shared" si="64"/>
        <v>0.25</v>
      </c>
      <c r="Y110" s="45">
        <f t="shared" si="64"/>
        <v>0.1</v>
      </c>
      <c r="Z110" s="233">
        <f t="shared" si="54"/>
        <v>3.7444137235276287E-9</v>
      </c>
    </row>
    <row r="111" spans="1:26" x14ac:dyDescent="0.45">
      <c r="A111">
        <v>105</v>
      </c>
      <c r="B111" s="45">
        <f t="shared" si="36"/>
        <v>1</v>
      </c>
      <c r="C111" s="45">
        <f t="shared" si="37"/>
        <v>9.9995542896876524E-2</v>
      </c>
      <c r="D111" s="45">
        <f t="shared" si="60"/>
        <v>0.01</v>
      </c>
      <c r="E111" s="45">
        <f t="shared" si="60"/>
        <v>0.1</v>
      </c>
      <c r="F111" s="233">
        <f t="shared" si="39"/>
        <v>4.0114126768908687E-7</v>
      </c>
      <c r="G111" s="45">
        <f t="shared" si="40"/>
        <v>1</v>
      </c>
      <c r="H111" s="45">
        <f t="shared" si="41"/>
        <v>0.49889366424304704</v>
      </c>
      <c r="I111" s="45">
        <f t="shared" si="61"/>
        <v>0.05</v>
      </c>
      <c r="J111" s="45">
        <f t="shared" si="61"/>
        <v>0.1</v>
      </c>
      <c r="K111" s="233">
        <f t="shared" si="43"/>
        <v>5.5439185728353713E-5</v>
      </c>
      <c r="L111" s="45">
        <f t="shared" si="44"/>
        <v>1</v>
      </c>
      <c r="M111" s="45">
        <f t="shared" si="45"/>
        <v>0.91490334888491631</v>
      </c>
      <c r="N111" s="45">
        <f t="shared" si="62"/>
        <v>0.1</v>
      </c>
      <c r="O111" s="45">
        <f t="shared" si="62"/>
        <v>0.1</v>
      </c>
      <c r="P111" s="233">
        <f t="shared" si="47"/>
        <v>7.2414400310022442E-4</v>
      </c>
      <c r="Q111" s="45">
        <f t="shared" si="48"/>
        <v>1</v>
      </c>
      <c r="R111" s="45">
        <f t="shared" si="49"/>
        <v>0.82137942523136143</v>
      </c>
      <c r="S111" s="45">
        <f t="shared" si="63"/>
        <v>0.1</v>
      </c>
      <c r="T111" s="45">
        <f t="shared" si="63"/>
        <v>0.1</v>
      </c>
      <c r="U111" s="233">
        <f t="shared" si="35"/>
        <v>3.0659121559854785E-4</v>
      </c>
      <c r="V111" s="45">
        <f t="shared" si="51"/>
        <v>1</v>
      </c>
      <c r="W111" s="45">
        <f t="shared" si="52"/>
        <v>0.99999997878165603</v>
      </c>
      <c r="X111" s="45">
        <f t="shared" si="64"/>
        <v>0.25</v>
      </c>
      <c r="Y111" s="45">
        <f t="shared" si="64"/>
        <v>0.1</v>
      </c>
      <c r="Z111" s="233">
        <f t="shared" si="54"/>
        <v>3.1827516455695815E-9</v>
      </c>
    </row>
    <row r="112" spans="1:26" x14ac:dyDescent="0.45">
      <c r="A112">
        <v>106</v>
      </c>
      <c r="B112" s="45">
        <f t="shared" si="36"/>
        <v>1</v>
      </c>
      <c r="C112" s="45">
        <f t="shared" si="37"/>
        <v>9.9995944038144213E-2</v>
      </c>
      <c r="D112" s="45">
        <f t="shared" si="60"/>
        <v>0.01</v>
      </c>
      <c r="E112" s="45">
        <f t="shared" si="60"/>
        <v>0.1</v>
      </c>
      <c r="F112" s="233">
        <f t="shared" si="39"/>
        <v>3.6503821210405463E-7</v>
      </c>
      <c r="G112" s="45">
        <f t="shared" si="40"/>
        <v>1</v>
      </c>
      <c r="H112" s="45">
        <f t="shared" si="41"/>
        <v>0.49894910342877541</v>
      </c>
      <c r="I112" s="45">
        <f t="shared" si="61"/>
        <v>0.05</v>
      </c>
      <c r="J112" s="45">
        <f t="shared" si="61"/>
        <v>0.1</v>
      </c>
      <c r="K112" s="233">
        <f t="shared" si="43"/>
        <v>5.2655266921566857E-5</v>
      </c>
      <c r="L112" s="45">
        <f t="shared" si="44"/>
        <v>1</v>
      </c>
      <c r="M112" s="45">
        <f t="shared" si="45"/>
        <v>0.91562749288801659</v>
      </c>
      <c r="N112" s="45">
        <f t="shared" si="62"/>
        <v>0.1</v>
      </c>
      <c r="O112" s="45">
        <f t="shared" si="62"/>
        <v>0.1</v>
      </c>
      <c r="P112" s="233">
        <f t="shared" si="47"/>
        <v>7.1187199563617354E-4</v>
      </c>
      <c r="Q112" s="45">
        <f t="shared" si="48"/>
        <v>1</v>
      </c>
      <c r="R112" s="45">
        <f t="shared" si="49"/>
        <v>0.82168601644695993</v>
      </c>
      <c r="S112" s="45">
        <f t="shared" si="63"/>
        <v>0.1</v>
      </c>
      <c r="T112" s="45">
        <f t="shared" si="63"/>
        <v>0.1</v>
      </c>
      <c r="U112" s="233">
        <f t="shared" si="35"/>
        <v>2.982369654203551E-4</v>
      </c>
      <c r="V112" s="45">
        <f t="shared" si="51"/>
        <v>1</v>
      </c>
      <c r="W112" s="45">
        <f t="shared" si="52"/>
        <v>0.99999998196440765</v>
      </c>
      <c r="X112" s="45">
        <f t="shared" si="64"/>
        <v>0.25</v>
      </c>
      <c r="Y112" s="45">
        <f t="shared" si="64"/>
        <v>0.1</v>
      </c>
      <c r="Z112" s="233">
        <f t="shared" si="54"/>
        <v>2.7053389251019411E-9</v>
      </c>
    </row>
    <row r="113" spans="1:26" x14ac:dyDescent="0.45">
      <c r="A113">
        <v>107</v>
      </c>
      <c r="B113" s="45">
        <f t="shared" si="36"/>
        <v>1</v>
      </c>
      <c r="C113" s="45">
        <f t="shared" si="37"/>
        <v>9.9996309076356316E-2</v>
      </c>
      <c r="D113" s="45">
        <f t="shared" si="60"/>
        <v>0.01</v>
      </c>
      <c r="E113" s="45">
        <f t="shared" si="60"/>
        <v>0.1</v>
      </c>
      <c r="F113" s="233">
        <f t="shared" si="39"/>
        <v>3.321844902239024E-7</v>
      </c>
      <c r="G113" s="45">
        <f t="shared" si="40"/>
        <v>1</v>
      </c>
      <c r="H113" s="45">
        <f t="shared" si="41"/>
        <v>0.49900175869569696</v>
      </c>
      <c r="I113" s="45">
        <f t="shared" si="61"/>
        <v>0.05</v>
      </c>
      <c r="J113" s="45">
        <f t="shared" si="61"/>
        <v>0.1</v>
      </c>
      <c r="K113" s="233">
        <f t="shared" si="43"/>
        <v>5.0011713785311218E-5</v>
      </c>
      <c r="L113" s="45">
        <f t="shared" si="44"/>
        <v>1</v>
      </c>
      <c r="M113" s="45">
        <f t="shared" si="45"/>
        <v>0.91633936488365275</v>
      </c>
      <c r="N113" s="45">
        <f t="shared" si="62"/>
        <v>0.1</v>
      </c>
      <c r="O113" s="45">
        <f t="shared" si="62"/>
        <v>0.1</v>
      </c>
      <c r="P113" s="233">
        <f t="shared" si="47"/>
        <v>6.9991018680706785E-4</v>
      </c>
      <c r="Q113" s="45">
        <f t="shared" si="48"/>
        <v>1</v>
      </c>
      <c r="R113" s="45">
        <f t="shared" si="49"/>
        <v>0.82198425341238024</v>
      </c>
      <c r="S113" s="45">
        <f t="shared" si="63"/>
        <v>0.1</v>
      </c>
      <c r="T113" s="45">
        <f t="shared" si="63"/>
        <v>0.1</v>
      </c>
      <c r="U113" s="233">
        <f t="shared" si="35"/>
        <v>2.9013508676137972E-4</v>
      </c>
      <c r="V113" s="45">
        <f t="shared" si="51"/>
        <v>1</v>
      </c>
      <c r="W113" s="45">
        <f t="shared" si="52"/>
        <v>0.9999999846697466</v>
      </c>
      <c r="X113" s="45">
        <f t="shared" si="64"/>
        <v>0.25</v>
      </c>
      <c r="Y113" s="45">
        <f t="shared" si="64"/>
        <v>0.1</v>
      </c>
      <c r="Z113" s="233">
        <f t="shared" si="54"/>
        <v>2.2995380599688531E-9</v>
      </c>
    </row>
    <row r="114" spans="1:26" x14ac:dyDescent="0.45">
      <c r="A114">
        <v>108</v>
      </c>
      <c r="B114" s="45">
        <f t="shared" si="36"/>
        <v>1</v>
      </c>
      <c r="C114" s="45">
        <f t="shared" si="37"/>
        <v>9.9996641260846536E-2</v>
      </c>
      <c r="D114" s="45">
        <f t="shared" si="60"/>
        <v>0.01</v>
      </c>
      <c r="E114" s="45">
        <f t="shared" si="60"/>
        <v>0.1</v>
      </c>
      <c r="F114" s="233">
        <f t="shared" si="39"/>
        <v>3.022876519237494E-7</v>
      </c>
      <c r="G114" s="45">
        <f t="shared" si="40"/>
        <v>1</v>
      </c>
      <c r="H114" s="45">
        <f t="shared" si="41"/>
        <v>0.49905177040948229</v>
      </c>
      <c r="I114" s="45">
        <f t="shared" si="61"/>
        <v>0.05</v>
      </c>
      <c r="J114" s="45">
        <f t="shared" si="61"/>
        <v>0.1</v>
      </c>
      <c r="K114" s="233">
        <f t="shared" si="43"/>
        <v>4.7501393461504837E-5</v>
      </c>
      <c r="L114" s="45">
        <f t="shared" si="44"/>
        <v>1</v>
      </c>
      <c r="M114" s="45">
        <f t="shared" si="45"/>
        <v>0.91703927507045979</v>
      </c>
      <c r="N114" s="45">
        <f t="shared" si="62"/>
        <v>0.1</v>
      </c>
      <c r="O114" s="45">
        <f t="shared" si="62"/>
        <v>0.1</v>
      </c>
      <c r="P114" s="233">
        <f t="shared" si="47"/>
        <v>6.8824818808349564E-4</v>
      </c>
      <c r="Q114" s="45">
        <f t="shared" si="48"/>
        <v>1</v>
      </c>
      <c r="R114" s="45">
        <f t="shared" si="49"/>
        <v>0.82227438849914158</v>
      </c>
      <c r="S114" s="45">
        <f t="shared" si="63"/>
        <v>0.1</v>
      </c>
      <c r="T114" s="45">
        <f t="shared" si="63"/>
        <v>0.1</v>
      </c>
      <c r="U114" s="233">
        <f t="shared" si="35"/>
        <v>2.8227670976766969E-4</v>
      </c>
      <c r="V114" s="45">
        <f t="shared" si="51"/>
        <v>1</v>
      </c>
      <c r="W114" s="45">
        <f t="shared" si="52"/>
        <v>0.9999999869692846</v>
      </c>
      <c r="X114" s="45">
        <f t="shared" si="64"/>
        <v>0.25</v>
      </c>
      <c r="Y114" s="45">
        <f t="shared" si="64"/>
        <v>0.1</v>
      </c>
      <c r="Z114" s="233">
        <f t="shared" si="54"/>
        <v>1.9546073648513129E-9</v>
      </c>
    </row>
    <row r="115" spans="1:26" x14ac:dyDescent="0.45">
      <c r="A115">
        <v>109</v>
      </c>
      <c r="B115" s="45">
        <f t="shared" si="36"/>
        <v>1</v>
      </c>
      <c r="C115" s="45">
        <f t="shared" si="37"/>
        <v>9.999694354849846E-2</v>
      </c>
      <c r="D115" s="45">
        <f t="shared" si="60"/>
        <v>0.01</v>
      </c>
      <c r="E115" s="45">
        <f t="shared" si="60"/>
        <v>0.1</v>
      </c>
      <c r="F115" s="233">
        <f t="shared" si="39"/>
        <v>2.7508156932865013E-7</v>
      </c>
      <c r="G115" s="45">
        <f t="shared" si="40"/>
        <v>1</v>
      </c>
      <c r="H115" s="45">
        <f t="shared" si="41"/>
        <v>0.49909927180294378</v>
      </c>
      <c r="I115" s="45">
        <f t="shared" si="61"/>
        <v>0.05</v>
      </c>
      <c r="J115" s="45">
        <f t="shared" si="61"/>
        <v>0.1</v>
      </c>
      <c r="K115" s="233">
        <f t="shared" si="43"/>
        <v>4.511754098129872E-5</v>
      </c>
      <c r="L115" s="45">
        <f t="shared" si="44"/>
        <v>1</v>
      </c>
      <c r="M115" s="45">
        <f t="shared" si="45"/>
        <v>0.91772752325854334</v>
      </c>
      <c r="N115" s="45">
        <f t="shared" si="62"/>
        <v>0.1</v>
      </c>
      <c r="O115" s="45">
        <f t="shared" si="62"/>
        <v>0.1</v>
      </c>
      <c r="P115" s="233">
        <f t="shared" si="47"/>
        <v>6.7687604291734316E-4</v>
      </c>
      <c r="Q115" s="45">
        <f t="shared" si="48"/>
        <v>1</v>
      </c>
      <c r="R115" s="45">
        <f t="shared" si="49"/>
        <v>0.82255666520890924</v>
      </c>
      <c r="S115" s="45">
        <f t="shared" si="63"/>
        <v>0.1</v>
      </c>
      <c r="T115" s="45">
        <f t="shared" si="63"/>
        <v>0.1</v>
      </c>
      <c r="U115" s="233">
        <f t="shared" si="35"/>
        <v>2.7465333842001047E-4</v>
      </c>
      <c r="V115" s="45">
        <f t="shared" si="51"/>
        <v>1</v>
      </c>
      <c r="W115" s="45">
        <f t="shared" si="52"/>
        <v>0.99999998892389197</v>
      </c>
      <c r="X115" s="45">
        <f t="shared" si="64"/>
        <v>0.25</v>
      </c>
      <c r="Y115" s="45">
        <f t="shared" si="64"/>
        <v>0.1</v>
      </c>
      <c r="Z115" s="233">
        <f t="shared" si="54"/>
        <v>1.6614162268169252E-9</v>
      </c>
    </row>
    <row r="116" spans="1:26" x14ac:dyDescent="0.45">
      <c r="A116">
        <v>110</v>
      </c>
      <c r="B116" s="45">
        <f t="shared" si="36"/>
        <v>1</v>
      </c>
      <c r="C116" s="45">
        <f t="shared" si="37"/>
        <v>9.9997218630067788E-2</v>
      </c>
      <c r="D116" s="45">
        <f t="shared" si="60"/>
        <v>0.01</v>
      </c>
      <c r="E116" s="45">
        <f t="shared" si="60"/>
        <v>0.1</v>
      </c>
      <c r="F116" s="233">
        <f t="shared" si="39"/>
        <v>2.5032406750051528E-7</v>
      </c>
      <c r="G116" s="45">
        <f t="shared" si="40"/>
        <v>1</v>
      </c>
      <c r="H116" s="45">
        <f t="shared" si="41"/>
        <v>0.49914438934392508</v>
      </c>
      <c r="I116" s="45">
        <f t="shared" si="61"/>
        <v>0.05</v>
      </c>
      <c r="J116" s="45">
        <f t="shared" si="61"/>
        <v>0.1</v>
      </c>
      <c r="K116" s="233">
        <f t="shared" si="43"/>
        <v>4.2853739763218379E-5</v>
      </c>
      <c r="L116" s="45">
        <f t="shared" si="44"/>
        <v>1</v>
      </c>
      <c r="M116" s="45">
        <f t="shared" si="45"/>
        <v>0.91840439930146067</v>
      </c>
      <c r="N116" s="45">
        <f t="shared" si="62"/>
        <v>0.1</v>
      </c>
      <c r="O116" s="45">
        <f t="shared" si="62"/>
        <v>0.1</v>
      </c>
      <c r="P116" s="233">
        <f t="shared" si="47"/>
        <v>6.6578420533555671E-4</v>
      </c>
      <c r="Q116" s="45">
        <f t="shared" si="48"/>
        <v>1</v>
      </c>
      <c r="R116" s="45">
        <f t="shared" si="49"/>
        <v>0.82283131854732927</v>
      </c>
      <c r="S116" s="45">
        <f t="shared" si="63"/>
        <v>0.1</v>
      </c>
      <c r="T116" s="45">
        <f t="shared" si="63"/>
        <v>0.1</v>
      </c>
      <c r="U116" s="233">
        <f t="shared" si="35"/>
        <v>2.6725683171392386E-4</v>
      </c>
      <c r="V116" s="45">
        <f t="shared" si="51"/>
        <v>1</v>
      </c>
      <c r="W116" s="45">
        <f t="shared" si="52"/>
        <v>0.9999999905853082</v>
      </c>
      <c r="X116" s="45">
        <f t="shared" si="64"/>
        <v>0.25</v>
      </c>
      <c r="Y116" s="45">
        <f t="shared" si="64"/>
        <v>0.1</v>
      </c>
      <c r="Z116" s="233">
        <f t="shared" si="54"/>
        <v>1.4122038538566528E-9</v>
      </c>
    </row>
    <row r="117" spans="1:26" x14ac:dyDescent="0.45">
      <c r="A117">
        <v>111</v>
      </c>
      <c r="B117" s="45">
        <f t="shared" si="36"/>
        <v>1</v>
      </c>
      <c r="C117" s="45">
        <f t="shared" si="37"/>
        <v>9.9997468954135291E-2</v>
      </c>
      <c r="D117" s="45">
        <f t="shared" si="60"/>
        <v>0.01</v>
      </c>
      <c r="E117" s="45">
        <f t="shared" si="60"/>
        <v>0.1</v>
      </c>
      <c r="F117" s="233">
        <f t="shared" si="39"/>
        <v>2.277947684439785E-7</v>
      </c>
      <c r="G117" s="45">
        <f t="shared" si="40"/>
        <v>1</v>
      </c>
      <c r="H117" s="45">
        <f t="shared" si="41"/>
        <v>0.49918724308368828</v>
      </c>
      <c r="I117" s="45">
        <f t="shared" si="61"/>
        <v>0.05</v>
      </c>
      <c r="J117" s="45">
        <f t="shared" si="61"/>
        <v>0.1</v>
      </c>
      <c r="K117" s="233">
        <f t="shared" si="43"/>
        <v>4.070390319607653E-5</v>
      </c>
      <c r="L117" s="45">
        <f t="shared" si="44"/>
        <v>1</v>
      </c>
      <c r="M117" s="45">
        <f t="shared" si="45"/>
        <v>0.91907018350679626</v>
      </c>
      <c r="N117" s="45">
        <f t="shared" si="62"/>
        <v>0.1</v>
      </c>
      <c r="O117" s="45">
        <f t="shared" si="62"/>
        <v>0.1</v>
      </c>
      <c r="P117" s="233">
        <f t="shared" si="47"/>
        <v>6.5496351976236655E-4</v>
      </c>
      <c r="Q117" s="45">
        <f t="shared" si="48"/>
        <v>1</v>
      </c>
      <c r="R117" s="45">
        <f t="shared" si="49"/>
        <v>0.82309857537904318</v>
      </c>
      <c r="S117" s="45">
        <f t="shared" si="63"/>
        <v>0.1</v>
      </c>
      <c r="T117" s="45">
        <f t="shared" si="63"/>
        <v>0.1</v>
      </c>
      <c r="U117" s="233">
        <f t="shared" si="35"/>
        <v>2.6007938594273944E-4</v>
      </c>
      <c r="V117" s="45">
        <f t="shared" si="51"/>
        <v>1</v>
      </c>
      <c r="W117" s="45">
        <f t="shared" si="52"/>
        <v>0.99999999199751199</v>
      </c>
      <c r="X117" s="45">
        <f t="shared" si="64"/>
        <v>0.25</v>
      </c>
      <c r="Y117" s="45">
        <f t="shared" si="64"/>
        <v>0.1</v>
      </c>
      <c r="Z117" s="233">
        <f t="shared" si="54"/>
        <v>1.2003732452470217E-9</v>
      </c>
    </row>
    <row r="118" spans="1:26" x14ac:dyDescent="0.45">
      <c r="A118">
        <v>112</v>
      </c>
      <c r="B118" s="45">
        <f t="shared" si="36"/>
        <v>1</v>
      </c>
      <c r="C118" s="45">
        <f t="shared" si="37"/>
        <v>9.9997696748903742E-2</v>
      </c>
      <c r="D118" s="45">
        <f t="shared" si="60"/>
        <v>0.01</v>
      </c>
      <c r="E118" s="45">
        <f t="shared" si="60"/>
        <v>0.1</v>
      </c>
      <c r="F118" s="233">
        <f t="shared" si="39"/>
        <v>2.0729312916016596E-7</v>
      </c>
      <c r="G118" s="45">
        <f t="shared" si="40"/>
        <v>1</v>
      </c>
      <c r="H118" s="45">
        <f t="shared" si="41"/>
        <v>0.49922794698688433</v>
      </c>
      <c r="I118" s="45">
        <f t="shared" si="61"/>
        <v>0.05</v>
      </c>
      <c r="J118" s="45">
        <f t="shared" si="61"/>
        <v>0.1</v>
      </c>
      <c r="K118" s="233">
        <f t="shared" si="43"/>
        <v>3.8662257241278697E-5</v>
      </c>
      <c r="L118" s="45">
        <f t="shared" si="44"/>
        <v>1</v>
      </c>
      <c r="M118" s="45">
        <f t="shared" si="45"/>
        <v>0.91972514702655861</v>
      </c>
      <c r="N118" s="45">
        <f t="shared" si="62"/>
        <v>0.1</v>
      </c>
      <c r="O118" s="45">
        <f t="shared" si="62"/>
        <v>0.1</v>
      </c>
      <c r="P118" s="233">
        <f t="shared" si="47"/>
        <v>6.4440520199075813E-4</v>
      </c>
      <c r="Q118" s="45">
        <f t="shared" si="48"/>
        <v>1</v>
      </c>
      <c r="R118" s="45">
        <f t="shared" si="49"/>
        <v>0.82335865476498593</v>
      </c>
      <c r="S118" s="45">
        <f t="shared" si="63"/>
        <v>0.1</v>
      </c>
      <c r="T118" s="45">
        <f t="shared" si="63"/>
        <v>0.1</v>
      </c>
      <c r="U118" s="233">
        <f t="shared" si="35"/>
        <v>2.531135180103318E-4</v>
      </c>
      <c r="V118" s="45">
        <f t="shared" si="51"/>
        <v>1</v>
      </c>
      <c r="W118" s="45">
        <f t="shared" si="52"/>
        <v>0.99999999319788524</v>
      </c>
      <c r="X118" s="45">
        <f t="shared" si="64"/>
        <v>0.25</v>
      </c>
      <c r="Y118" s="45">
        <f t="shared" si="64"/>
        <v>0.1</v>
      </c>
      <c r="Z118" s="233">
        <f t="shared" si="54"/>
        <v>1.0203172196021626E-9</v>
      </c>
    </row>
    <row r="119" spans="1:26" x14ac:dyDescent="0.45">
      <c r="A119">
        <v>113</v>
      </c>
      <c r="B119" s="45">
        <f t="shared" si="36"/>
        <v>1</v>
      </c>
      <c r="C119" s="45">
        <f t="shared" si="37"/>
        <v>9.9997904042032904E-2</v>
      </c>
      <c r="D119" s="45">
        <f t="shared" si="60"/>
        <v>0.01</v>
      </c>
      <c r="E119" s="45">
        <f t="shared" si="60"/>
        <v>0.1</v>
      </c>
      <c r="F119" s="233">
        <f t="shared" si="39"/>
        <v>1.8863665634388793E-7</v>
      </c>
      <c r="G119" s="45">
        <f t="shared" si="40"/>
        <v>1</v>
      </c>
      <c r="H119" s="45">
        <f t="shared" si="41"/>
        <v>0.49926660924412558</v>
      </c>
      <c r="I119" s="45">
        <f t="shared" si="61"/>
        <v>0.05</v>
      </c>
      <c r="J119" s="45">
        <f t="shared" si="61"/>
        <v>0.1</v>
      </c>
      <c r="K119" s="233">
        <f t="shared" si="43"/>
        <v>3.6723323993792523E-5</v>
      </c>
      <c r="L119" s="45">
        <f t="shared" si="44"/>
        <v>1</v>
      </c>
      <c r="M119" s="45">
        <f t="shared" si="45"/>
        <v>0.92036955222854933</v>
      </c>
      <c r="N119" s="45">
        <f t="shared" si="62"/>
        <v>0.1</v>
      </c>
      <c r="O119" s="45">
        <f t="shared" si="62"/>
        <v>0.1</v>
      </c>
      <c r="P119" s="233">
        <f t="shared" si="47"/>
        <v>6.3410082122819511E-4</v>
      </c>
      <c r="Q119" s="45">
        <f t="shared" si="48"/>
        <v>1</v>
      </c>
      <c r="R119" s="45">
        <f t="shared" si="49"/>
        <v>0.82361176828299631</v>
      </c>
      <c r="S119" s="45">
        <f t="shared" si="63"/>
        <v>0.1</v>
      </c>
      <c r="T119" s="45">
        <f t="shared" si="63"/>
        <v>0.1</v>
      </c>
      <c r="U119" s="233">
        <f t="shared" si="35"/>
        <v>2.463520497057517E-4</v>
      </c>
      <c r="V119" s="45">
        <f t="shared" si="51"/>
        <v>1</v>
      </c>
      <c r="W119" s="45">
        <f t="shared" si="52"/>
        <v>0.99999999421820251</v>
      </c>
      <c r="X119" s="45">
        <f t="shared" si="64"/>
        <v>0.25</v>
      </c>
      <c r="Y119" s="45">
        <f t="shared" si="64"/>
        <v>0.1</v>
      </c>
      <c r="Z119" s="233">
        <f t="shared" si="54"/>
        <v>8.6726964498851089E-10</v>
      </c>
    </row>
    <row r="120" spans="1:26" x14ac:dyDescent="0.45">
      <c r="A120">
        <v>114</v>
      </c>
      <c r="B120" s="45">
        <f t="shared" si="36"/>
        <v>1</v>
      </c>
      <c r="C120" s="45">
        <f t="shared" si="37"/>
        <v>9.9998092678689254E-2</v>
      </c>
      <c r="D120" s="45">
        <f t="shared" ref="D120:E135" si="65">D119</f>
        <v>0.01</v>
      </c>
      <c r="E120" s="45">
        <f t="shared" si="65"/>
        <v>0.1</v>
      </c>
      <c r="F120" s="233">
        <f t="shared" si="39"/>
        <v>1.7165928175438827E-7</v>
      </c>
      <c r="G120" s="45">
        <f t="shared" si="40"/>
        <v>1</v>
      </c>
      <c r="H120" s="45">
        <f t="shared" si="41"/>
        <v>0.49930333256811937</v>
      </c>
      <c r="I120" s="45">
        <f t="shared" ref="I120:J135" si="66">I119</f>
        <v>0.05</v>
      </c>
      <c r="J120" s="45">
        <f t="shared" si="66"/>
        <v>0.1</v>
      </c>
      <c r="K120" s="233">
        <f t="shared" si="43"/>
        <v>3.4881906145090014E-5</v>
      </c>
      <c r="L120" s="45">
        <f t="shared" si="44"/>
        <v>1</v>
      </c>
      <c r="M120" s="45">
        <f t="shared" si="45"/>
        <v>0.92100365304977749</v>
      </c>
      <c r="N120" s="45">
        <f t="shared" ref="N120:O135" si="67">N119</f>
        <v>0.1</v>
      </c>
      <c r="O120" s="45">
        <f t="shared" si="67"/>
        <v>0.1</v>
      </c>
      <c r="P120" s="233">
        <f t="shared" si="47"/>
        <v>6.2404228314799637E-4</v>
      </c>
      <c r="Q120" s="45">
        <f t="shared" si="48"/>
        <v>1</v>
      </c>
      <c r="R120" s="45">
        <f t="shared" si="49"/>
        <v>0.82385812033270212</v>
      </c>
      <c r="S120" s="45">
        <f t="shared" ref="S120:T135" si="68">S119</f>
        <v>0.1</v>
      </c>
      <c r="T120" s="45">
        <f t="shared" si="68"/>
        <v>0.1</v>
      </c>
      <c r="U120" s="233">
        <f t="shared" si="35"/>
        <v>2.3978809287659997E-4</v>
      </c>
      <c r="V120" s="45">
        <f t="shared" si="51"/>
        <v>1</v>
      </c>
      <c r="W120" s="45">
        <f t="shared" si="52"/>
        <v>0.9999999950854721</v>
      </c>
      <c r="X120" s="45">
        <f t="shared" ref="X120:Y135" si="69">X119</f>
        <v>0.25</v>
      </c>
      <c r="Y120" s="45">
        <f t="shared" si="69"/>
        <v>0.1</v>
      </c>
      <c r="Z120" s="233">
        <f t="shared" si="54"/>
        <v>7.3717920656690694E-10</v>
      </c>
    </row>
    <row r="121" spans="1:26" x14ac:dyDescent="0.45">
      <c r="A121">
        <v>115</v>
      </c>
      <c r="B121" s="45">
        <f t="shared" si="36"/>
        <v>1</v>
      </c>
      <c r="C121" s="45">
        <f t="shared" si="37"/>
        <v>9.9998264337971016E-2</v>
      </c>
      <c r="D121" s="45">
        <f t="shared" si="65"/>
        <v>0.01</v>
      </c>
      <c r="E121" s="45">
        <f t="shared" si="65"/>
        <v>0.1</v>
      </c>
      <c r="F121" s="233">
        <f t="shared" si="39"/>
        <v>1.5620988386144674E-7</v>
      </c>
      <c r="G121" s="45">
        <f t="shared" si="40"/>
        <v>1</v>
      </c>
      <c r="H121" s="45">
        <f t="shared" si="41"/>
        <v>0.49933821447426446</v>
      </c>
      <c r="I121" s="45">
        <f t="shared" si="66"/>
        <v>0.05</v>
      </c>
      <c r="J121" s="45">
        <f t="shared" si="66"/>
        <v>0.1</v>
      </c>
      <c r="K121" s="233">
        <f t="shared" si="43"/>
        <v>3.3133072294973254E-5</v>
      </c>
      <c r="L121" s="45">
        <f t="shared" si="44"/>
        <v>1</v>
      </c>
      <c r="M121" s="45">
        <f t="shared" si="45"/>
        <v>0.92162769533292543</v>
      </c>
      <c r="N121" s="45">
        <f t="shared" si="67"/>
        <v>0.1</v>
      </c>
      <c r="O121" s="45">
        <f t="shared" si="67"/>
        <v>0.1</v>
      </c>
      <c r="P121" s="233">
        <f t="shared" si="47"/>
        <v>6.1422181388286201E-4</v>
      </c>
      <c r="Q121" s="45">
        <f t="shared" si="48"/>
        <v>1</v>
      </c>
      <c r="R121" s="45">
        <f t="shared" si="49"/>
        <v>0.82409790842557873</v>
      </c>
      <c r="S121" s="45">
        <f t="shared" si="68"/>
        <v>0.1</v>
      </c>
      <c r="T121" s="45">
        <f t="shared" si="68"/>
        <v>0.1</v>
      </c>
      <c r="U121" s="233">
        <f t="shared" si="35"/>
        <v>2.3341503544304157E-4</v>
      </c>
      <c r="V121" s="45">
        <f t="shared" si="51"/>
        <v>1</v>
      </c>
      <c r="W121" s="45">
        <f t="shared" si="52"/>
        <v>0.99999999582265131</v>
      </c>
      <c r="X121" s="45">
        <f t="shared" si="69"/>
        <v>0.25</v>
      </c>
      <c r="Y121" s="45">
        <f t="shared" si="69"/>
        <v>0.1</v>
      </c>
      <c r="Z121" s="233">
        <f t="shared" si="54"/>
        <v>6.266023255818709E-10</v>
      </c>
    </row>
    <row r="122" spans="1:26" x14ac:dyDescent="0.45">
      <c r="A122">
        <v>116</v>
      </c>
      <c r="B122" s="45">
        <f t="shared" si="36"/>
        <v>1</v>
      </c>
      <c r="C122" s="45">
        <f t="shared" si="37"/>
        <v>9.9998420547854877E-2</v>
      </c>
      <c r="D122" s="45">
        <f t="shared" si="65"/>
        <v>0.01</v>
      </c>
      <c r="E122" s="45">
        <f t="shared" si="65"/>
        <v>0.1</v>
      </c>
      <c r="F122" s="233">
        <f t="shared" si="39"/>
        <v>1.4215094252742477E-7</v>
      </c>
      <c r="G122" s="45">
        <f t="shared" si="40"/>
        <v>1</v>
      </c>
      <c r="H122" s="45">
        <f t="shared" si="41"/>
        <v>0.49937134754655943</v>
      </c>
      <c r="I122" s="45">
        <f t="shared" si="66"/>
        <v>0.05</v>
      </c>
      <c r="J122" s="45">
        <f t="shared" si="66"/>
        <v>0.1</v>
      </c>
      <c r="K122" s="233">
        <f t="shared" si="43"/>
        <v>3.1472143062739877E-5</v>
      </c>
      <c r="L122" s="45">
        <f t="shared" si="44"/>
        <v>1</v>
      </c>
      <c r="M122" s="45">
        <f t="shared" si="45"/>
        <v>0.92224191714680825</v>
      </c>
      <c r="N122" s="45">
        <f t="shared" si="67"/>
        <v>0.1</v>
      </c>
      <c r="O122" s="45">
        <f t="shared" si="67"/>
        <v>0.1</v>
      </c>
      <c r="P122" s="233">
        <f t="shared" si="47"/>
        <v>6.0463194490038841E-4</v>
      </c>
      <c r="Q122" s="45">
        <f t="shared" si="48"/>
        <v>1</v>
      </c>
      <c r="R122" s="45">
        <f t="shared" si="49"/>
        <v>0.82433132346102178</v>
      </c>
      <c r="S122" s="45">
        <f t="shared" si="68"/>
        <v>0.1</v>
      </c>
      <c r="T122" s="45">
        <f t="shared" si="68"/>
        <v>0.1</v>
      </c>
      <c r="U122" s="233">
        <f t="shared" si="35"/>
        <v>2.2722652819818709E-4</v>
      </c>
      <c r="V122" s="45">
        <f t="shared" si="51"/>
        <v>1</v>
      </c>
      <c r="W122" s="45">
        <f t="shared" si="52"/>
        <v>0.99999999644925364</v>
      </c>
      <c r="X122" s="45">
        <f t="shared" si="69"/>
        <v>0.25</v>
      </c>
      <c r="Y122" s="45">
        <f t="shared" si="69"/>
        <v>0.1</v>
      </c>
      <c r="Z122" s="233">
        <f t="shared" si="54"/>
        <v>5.3261198229570539E-10</v>
      </c>
    </row>
    <row r="123" spans="1:26" x14ac:dyDescent="0.45">
      <c r="A123">
        <v>117</v>
      </c>
      <c r="B123" s="45">
        <f t="shared" si="36"/>
        <v>1</v>
      </c>
      <c r="C123" s="45">
        <f t="shared" si="37"/>
        <v>9.9998562698797408E-2</v>
      </c>
      <c r="D123" s="45">
        <f t="shared" si="65"/>
        <v>0.01</v>
      </c>
      <c r="E123" s="45">
        <f t="shared" si="65"/>
        <v>0.1</v>
      </c>
      <c r="F123" s="233">
        <f t="shared" si="39"/>
        <v>1.2935731481637791E-7</v>
      </c>
      <c r="G123" s="45">
        <f t="shared" si="40"/>
        <v>1</v>
      </c>
      <c r="H123" s="45">
        <f t="shared" si="41"/>
        <v>0.49940281968962219</v>
      </c>
      <c r="I123" s="45">
        <f t="shared" si="66"/>
        <v>0.05</v>
      </c>
      <c r="J123" s="45">
        <f t="shared" si="66"/>
        <v>0.1</v>
      </c>
      <c r="K123" s="233">
        <f t="shared" si="43"/>
        <v>2.9894677951190773E-5</v>
      </c>
      <c r="L123" s="45">
        <f t="shared" si="44"/>
        <v>1</v>
      </c>
      <c r="M123" s="45">
        <f t="shared" si="45"/>
        <v>0.9228465490917086</v>
      </c>
      <c r="N123" s="45">
        <f t="shared" si="67"/>
        <v>0.1</v>
      </c>
      <c r="O123" s="45">
        <f t="shared" si="67"/>
        <v>0.1</v>
      </c>
      <c r="P123" s="233">
        <f t="shared" si="47"/>
        <v>5.9526549870579648E-4</v>
      </c>
      <c r="Q123" s="45">
        <f t="shared" si="48"/>
        <v>1</v>
      </c>
      <c r="R123" s="45">
        <f t="shared" si="49"/>
        <v>0.82455854998921996</v>
      </c>
      <c r="S123" s="45">
        <f t="shared" si="68"/>
        <v>0.1</v>
      </c>
      <c r="T123" s="45">
        <f t="shared" si="68"/>
        <v>0.1</v>
      </c>
      <c r="U123" s="233">
        <f t="shared" si="35"/>
        <v>2.2121647234465275E-4</v>
      </c>
      <c r="V123" s="45">
        <f t="shared" si="51"/>
        <v>1</v>
      </c>
      <c r="W123" s="45">
        <f t="shared" si="52"/>
        <v>0.99999999698186559</v>
      </c>
      <c r="X123" s="45">
        <f t="shared" si="69"/>
        <v>0.25</v>
      </c>
      <c r="Y123" s="45">
        <f t="shared" si="69"/>
        <v>0.1</v>
      </c>
      <c r="Z123" s="233">
        <f t="shared" si="54"/>
        <v>4.5272019466580105E-10</v>
      </c>
    </row>
    <row r="124" spans="1:26" x14ac:dyDescent="0.45">
      <c r="A124">
        <v>118</v>
      </c>
      <c r="B124" s="45">
        <f t="shared" si="36"/>
        <v>1</v>
      </c>
      <c r="C124" s="45">
        <f t="shared" si="37"/>
        <v>9.9998692056112226E-2</v>
      </c>
      <c r="D124" s="45">
        <f t="shared" si="65"/>
        <v>0.01</v>
      </c>
      <c r="E124" s="45">
        <f t="shared" si="65"/>
        <v>0.1</v>
      </c>
      <c r="F124" s="233">
        <f t="shared" si="39"/>
        <v>1.1771512097025205E-7</v>
      </c>
      <c r="G124" s="45">
        <f t="shared" si="40"/>
        <v>1</v>
      </c>
      <c r="H124" s="45">
        <f t="shared" si="41"/>
        <v>0.49943271436757336</v>
      </c>
      <c r="I124" s="45">
        <f t="shared" si="66"/>
        <v>0.05</v>
      </c>
      <c r="J124" s="45">
        <f t="shared" si="66"/>
        <v>0.1</v>
      </c>
      <c r="K124" s="233">
        <f t="shared" si="43"/>
        <v>2.8396462920202148E-5</v>
      </c>
      <c r="L124" s="45">
        <f t="shared" si="44"/>
        <v>1</v>
      </c>
      <c r="M124" s="45">
        <f t="shared" si="45"/>
        <v>0.92344181459041441</v>
      </c>
      <c r="N124" s="45">
        <f t="shared" si="67"/>
        <v>0.1</v>
      </c>
      <c r="O124" s="45">
        <f t="shared" si="67"/>
        <v>0.1</v>
      </c>
      <c r="P124" s="233">
        <f t="shared" si="47"/>
        <v>5.8611557532085856E-4</v>
      </c>
      <c r="Q124" s="45">
        <f t="shared" si="48"/>
        <v>1</v>
      </c>
      <c r="R124" s="45">
        <f t="shared" si="49"/>
        <v>0.82477976646156459</v>
      </c>
      <c r="S124" s="45">
        <f t="shared" si="68"/>
        <v>0.1</v>
      </c>
      <c r="T124" s="45">
        <f t="shared" si="68"/>
        <v>0.1</v>
      </c>
      <c r="U124" s="233">
        <f t="shared" si="35"/>
        <v>2.1537900772066604E-4</v>
      </c>
      <c r="V124" s="45">
        <f t="shared" si="51"/>
        <v>1</v>
      </c>
      <c r="W124" s="45">
        <f t="shared" si="52"/>
        <v>0.99999999743458579</v>
      </c>
      <c r="X124" s="45">
        <f t="shared" si="69"/>
        <v>0.25</v>
      </c>
      <c r="Y124" s="45">
        <f t="shared" si="69"/>
        <v>0.1</v>
      </c>
      <c r="Z124" s="233">
        <f t="shared" si="54"/>
        <v>3.8481218211927626E-10</v>
      </c>
    </row>
    <row r="125" spans="1:26" x14ac:dyDescent="0.45">
      <c r="A125">
        <v>119</v>
      </c>
      <c r="B125" s="45">
        <f t="shared" si="36"/>
        <v>1</v>
      </c>
      <c r="C125" s="45">
        <f t="shared" si="37"/>
        <v>9.9998809771233196E-2</v>
      </c>
      <c r="D125" s="45">
        <f t="shared" si="65"/>
        <v>0.01</v>
      </c>
      <c r="E125" s="45">
        <f t="shared" si="65"/>
        <v>0.1</v>
      </c>
      <c r="F125" s="233">
        <f t="shared" si="39"/>
        <v>1.0712073067638272E-7</v>
      </c>
      <c r="G125" s="45">
        <f t="shared" si="40"/>
        <v>1</v>
      </c>
      <c r="H125" s="45">
        <f t="shared" si="41"/>
        <v>0.49946111083049355</v>
      </c>
      <c r="I125" s="45">
        <f t="shared" si="66"/>
        <v>0.05</v>
      </c>
      <c r="J125" s="45">
        <f t="shared" si="66"/>
        <v>0.1</v>
      </c>
      <c r="K125" s="233">
        <f t="shared" si="43"/>
        <v>2.6973498629019599E-5</v>
      </c>
      <c r="L125" s="45">
        <f t="shared" si="44"/>
        <v>1</v>
      </c>
      <c r="M125" s="45">
        <f t="shared" si="45"/>
        <v>0.92402793016573526</v>
      </c>
      <c r="N125" s="45">
        <f t="shared" si="67"/>
        <v>0.1</v>
      </c>
      <c r="O125" s="45">
        <f t="shared" si="67"/>
        <v>0.1</v>
      </c>
      <c r="P125" s="233">
        <f t="shared" si="47"/>
        <v>5.7717553949024336E-4</v>
      </c>
      <c r="Q125" s="45">
        <f t="shared" si="48"/>
        <v>1</v>
      </c>
      <c r="R125" s="45">
        <f t="shared" si="49"/>
        <v>0.82499514546928521</v>
      </c>
      <c r="S125" s="45">
        <f t="shared" si="68"/>
        <v>0.1</v>
      </c>
      <c r="T125" s="45">
        <f t="shared" si="68"/>
        <v>0.1</v>
      </c>
      <c r="U125" s="233">
        <f t="shared" si="35"/>
        <v>2.0970850167236973E-4</v>
      </c>
      <c r="V125" s="45">
        <f t="shared" si="51"/>
        <v>1</v>
      </c>
      <c r="W125" s="45">
        <f t="shared" si="52"/>
        <v>0.99999999781939797</v>
      </c>
      <c r="X125" s="45">
        <f t="shared" si="69"/>
        <v>0.25</v>
      </c>
      <c r="Y125" s="45">
        <f t="shared" si="69"/>
        <v>0.1</v>
      </c>
      <c r="Z125" s="233">
        <f t="shared" si="54"/>
        <v>3.2709035480138482E-10</v>
      </c>
    </row>
    <row r="126" spans="1:26" x14ac:dyDescent="0.45">
      <c r="A126">
        <v>120</v>
      </c>
      <c r="B126" s="45">
        <f t="shared" si="36"/>
        <v>1</v>
      </c>
      <c r="C126" s="45">
        <f t="shared" si="37"/>
        <v>9.9998916891963871E-2</v>
      </c>
      <c r="D126" s="45">
        <f t="shared" si="65"/>
        <v>0.01</v>
      </c>
      <c r="E126" s="45">
        <f t="shared" si="65"/>
        <v>0.1</v>
      </c>
      <c r="F126" s="233">
        <f t="shared" si="39"/>
        <v>9.7479840564101972E-8</v>
      </c>
      <c r="G126" s="45">
        <f t="shared" si="40"/>
        <v>1</v>
      </c>
      <c r="H126" s="45">
        <f t="shared" si="41"/>
        <v>0.49948808432912256</v>
      </c>
      <c r="I126" s="45">
        <f t="shared" si="66"/>
        <v>0.05</v>
      </c>
      <c r="J126" s="45">
        <f t="shared" si="66"/>
        <v>0.1</v>
      </c>
      <c r="K126" s="233">
        <f t="shared" si="43"/>
        <v>2.5621989309276838E-5</v>
      </c>
      <c r="L126" s="45">
        <f t="shared" si="44"/>
        <v>1</v>
      </c>
      <c r="M126" s="45">
        <f t="shared" si="45"/>
        <v>0.92460510570522547</v>
      </c>
      <c r="N126" s="45">
        <f t="shared" si="67"/>
        <v>0.1</v>
      </c>
      <c r="O126" s="45">
        <f t="shared" si="67"/>
        <v>0.1</v>
      </c>
      <c r="P126" s="233">
        <f t="shared" si="47"/>
        <v>5.6843900857200813E-4</v>
      </c>
      <c r="Q126" s="45">
        <f t="shared" si="48"/>
        <v>1</v>
      </c>
      <c r="R126" s="45">
        <f t="shared" si="49"/>
        <v>0.82520485397095755</v>
      </c>
      <c r="S126" s="45">
        <f t="shared" si="68"/>
        <v>0.1</v>
      </c>
      <c r="T126" s="45">
        <f t="shared" si="68"/>
        <v>0.1</v>
      </c>
      <c r="U126" s="233">
        <f t="shared" si="35"/>
        <v>2.0419953853189135E-4</v>
      </c>
      <c r="V126" s="45">
        <f t="shared" si="51"/>
        <v>1</v>
      </c>
      <c r="W126" s="45">
        <f t="shared" si="52"/>
        <v>0.99999999814648832</v>
      </c>
      <c r="X126" s="45">
        <f t="shared" si="69"/>
        <v>0.25</v>
      </c>
      <c r="Y126" s="45">
        <f t="shared" si="69"/>
        <v>0.1</v>
      </c>
      <c r="Z126" s="233">
        <f t="shared" si="54"/>
        <v>2.7802676827448636E-10</v>
      </c>
    </row>
    <row r="127" spans="1:26" x14ac:dyDescent="0.45">
      <c r="A127">
        <v>121</v>
      </c>
      <c r="B127" s="45">
        <f t="shared" si="36"/>
        <v>1</v>
      </c>
      <c r="C127" s="45">
        <f t="shared" si="37"/>
        <v>9.9999014371804432E-2</v>
      </c>
      <c r="D127" s="45">
        <f t="shared" si="65"/>
        <v>0.01</v>
      </c>
      <c r="E127" s="45">
        <f t="shared" si="65"/>
        <v>0.1</v>
      </c>
      <c r="F127" s="233">
        <f t="shared" si="39"/>
        <v>8.8706634747762192E-8</v>
      </c>
      <c r="G127" s="45">
        <f t="shared" si="40"/>
        <v>1</v>
      </c>
      <c r="H127" s="45">
        <f t="shared" si="41"/>
        <v>0.49951370631843184</v>
      </c>
      <c r="I127" s="45">
        <f t="shared" si="66"/>
        <v>0.05</v>
      </c>
      <c r="J127" s="45">
        <f t="shared" si="66"/>
        <v>0.1</v>
      </c>
      <c r="K127" s="233">
        <f t="shared" si="43"/>
        <v>2.4338332232871907E-5</v>
      </c>
      <c r="L127" s="45">
        <f t="shared" si="44"/>
        <v>1</v>
      </c>
      <c r="M127" s="45">
        <f t="shared" si="45"/>
        <v>0.92517354471379742</v>
      </c>
      <c r="N127" s="45">
        <f t="shared" si="67"/>
        <v>0.1</v>
      </c>
      <c r="O127" s="45">
        <f t="shared" si="67"/>
        <v>0.1</v>
      </c>
      <c r="P127" s="233">
        <f t="shared" si="47"/>
        <v>5.5989984106979973E-4</v>
      </c>
      <c r="Q127" s="45">
        <f t="shared" si="48"/>
        <v>1</v>
      </c>
      <c r="R127" s="45">
        <f t="shared" si="49"/>
        <v>0.82540905350948945</v>
      </c>
      <c r="S127" s="45">
        <f t="shared" si="68"/>
        <v>0.1</v>
      </c>
      <c r="T127" s="45">
        <f t="shared" si="68"/>
        <v>0.1</v>
      </c>
      <c r="U127" s="233">
        <f t="shared" si="35"/>
        <v>1.9884690966385024E-4</v>
      </c>
      <c r="V127" s="45">
        <f t="shared" si="51"/>
        <v>1</v>
      </c>
      <c r="W127" s="45">
        <f t="shared" si="52"/>
        <v>0.99999999842451515</v>
      </c>
      <c r="X127" s="45">
        <f t="shared" si="69"/>
        <v>0.25</v>
      </c>
      <c r="Y127" s="45">
        <f t="shared" si="69"/>
        <v>0.1</v>
      </c>
      <c r="Z127" s="233">
        <f t="shared" si="54"/>
        <v>2.363227391555256E-10</v>
      </c>
    </row>
    <row r="128" spans="1:26" x14ac:dyDescent="0.45">
      <c r="A128">
        <v>122</v>
      </c>
      <c r="B128" s="45">
        <f t="shared" si="36"/>
        <v>1</v>
      </c>
      <c r="C128" s="45">
        <f t="shared" si="37"/>
        <v>9.9999103078439178E-2</v>
      </c>
      <c r="D128" s="45">
        <f t="shared" si="65"/>
        <v>0.01</v>
      </c>
      <c r="E128" s="45">
        <f t="shared" si="65"/>
        <v>0.1</v>
      </c>
      <c r="F128" s="233">
        <f t="shared" si="39"/>
        <v>8.072302092217154E-8</v>
      </c>
      <c r="G128" s="45">
        <f t="shared" si="40"/>
        <v>1</v>
      </c>
      <c r="H128" s="45">
        <f t="shared" si="41"/>
        <v>0.4995380446506647</v>
      </c>
      <c r="I128" s="45">
        <f t="shared" si="66"/>
        <v>0.05</v>
      </c>
      <c r="J128" s="45">
        <f t="shared" si="66"/>
        <v>0.1</v>
      </c>
      <c r="K128" s="233">
        <f t="shared" si="43"/>
        <v>2.3119107741234601E-5</v>
      </c>
      <c r="L128" s="45">
        <f t="shared" si="44"/>
        <v>1</v>
      </c>
      <c r="M128" s="45">
        <f t="shared" si="45"/>
        <v>0.92573344455486728</v>
      </c>
      <c r="N128" s="45">
        <f t="shared" si="67"/>
        <v>0.1</v>
      </c>
      <c r="O128" s="45">
        <f t="shared" si="67"/>
        <v>0.1</v>
      </c>
      <c r="P128" s="233">
        <f t="shared" si="47"/>
        <v>5.5155212576848966E-4</v>
      </c>
      <c r="Q128" s="45">
        <f t="shared" si="48"/>
        <v>1</v>
      </c>
      <c r="R128" s="45">
        <f t="shared" si="49"/>
        <v>0.82560790041915333</v>
      </c>
      <c r="S128" s="45">
        <f t="shared" si="68"/>
        <v>0.1</v>
      </c>
      <c r="T128" s="45">
        <f t="shared" si="68"/>
        <v>0.1</v>
      </c>
      <c r="U128" s="233">
        <f t="shared" si="35"/>
        <v>1.9364560404520892E-4</v>
      </c>
      <c r="V128" s="45">
        <f t="shared" si="51"/>
        <v>1</v>
      </c>
      <c r="W128" s="45">
        <f t="shared" si="52"/>
        <v>0.99999999866083789</v>
      </c>
      <c r="X128" s="45">
        <f t="shared" si="69"/>
        <v>0.25</v>
      </c>
      <c r="Y128" s="45">
        <f t="shared" si="69"/>
        <v>0.1</v>
      </c>
      <c r="Z128" s="233">
        <f t="shared" si="54"/>
        <v>2.0087434493554213E-10</v>
      </c>
    </row>
    <row r="129" spans="1:26" x14ac:dyDescent="0.45">
      <c r="A129">
        <v>123</v>
      </c>
      <c r="B129" s="45">
        <f t="shared" si="36"/>
        <v>1</v>
      </c>
      <c r="C129" s="45">
        <f t="shared" si="37"/>
        <v>9.9999183801460098E-2</v>
      </c>
      <c r="D129" s="45">
        <f t="shared" si="65"/>
        <v>0.01</v>
      </c>
      <c r="E129" s="45">
        <f t="shared" si="65"/>
        <v>0.1</v>
      </c>
      <c r="F129" s="233">
        <f t="shared" si="39"/>
        <v>7.3457935208590119E-8</v>
      </c>
      <c r="G129" s="45">
        <f t="shared" si="40"/>
        <v>1</v>
      </c>
      <c r="H129" s="45">
        <f t="shared" si="41"/>
        <v>0.49956116375840592</v>
      </c>
      <c r="I129" s="45">
        <f t="shared" si="66"/>
        <v>0.05</v>
      </c>
      <c r="J129" s="45">
        <f t="shared" si="66"/>
        <v>0.1</v>
      </c>
      <c r="K129" s="233">
        <f t="shared" si="43"/>
        <v>2.1961069804385391E-5</v>
      </c>
      <c r="L129" s="45">
        <f t="shared" si="44"/>
        <v>1</v>
      </c>
      <c r="M129" s="45">
        <f t="shared" si="45"/>
        <v>0.9262849966806358</v>
      </c>
      <c r="N129" s="45">
        <f t="shared" si="67"/>
        <v>0.1</v>
      </c>
      <c r="O129" s="45">
        <f t="shared" si="67"/>
        <v>0.1</v>
      </c>
      <c r="P129" s="233">
        <f t="shared" si="47"/>
        <v>5.4339017143739676E-4</v>
      </c>
      <c r="Q129" s="45">
        <f t="shared" si="48"/>
        <v>1</v>
      </c>
      <c r="R129" s="45">
        <f t="shared" si="49"/>
        <v>0.82580154602319855</v>
      </c>
      <c r="S129" s="45">
        <f t="shared" si="68"/>
        <v>0.1</v>
      </c>
      <c r="T129" s="45">
        <f t="shared" si="68"/>
        <v>0.1</v>
      </c>
      <c r="U129" s="233">
        <f t="shared" si="35"/>
        <v>1.8859079934605005E-4</v>
      </c>
      <c r="V129" s="45">
        <f t="shared" si="51"/>
        <v>1</v>
      </c>
      <c r="W129" s="45">
        <f t="shared" si="52"/>
        <v>0.9999999988617122</v>
      </c>
      <c r="X129" s="45">
        <f t="shared" si="69"/>
        <v>0.25</v>
      </c>
      <c r="Y129" s="45">
        <f t="shared" si="69"/>
        <v>0.1</v>
      </c>
      <c r="Z129" s="233">
        <f t="shared" si="54"/>
        <v>1.7074322511412277E-10</v>
      </c>
    </row>
    <row r="130" spans="1:26" x14ac:dyDescent="0.45">
      <c r="A130">
        <v>124</v>
      </c>
      <c r="B130" s="45">
        <f t="shared" si="36"/>
        <v>1</v>
      </c>
      <c r="C130" s="45">
        <f t="shared" si="37"/>
        <v>9.9999257259395305E-2</v>
      </c>
      <c r="D130" s="45">
        <f t="shared" si="65"/>
        <v>0.01</v>
      </c>
      <c r="E130" s="45">
        <f t="shared" si="65"/>
        <v>0.1</v>
      </c>
      <c r="F130" s="233">
        <f t="shared" si="39"/>
        <v>6.6846709589549191E-8</v>
      </c>
      <c r="G130" s="45">
        <f t="shared" si="40"/>
        <v>1</v>
      </c>
      <c r="H130" s="45">
        <f t="shared" si="41"/>
        <v>0.49958312482821032</v>
      </c>
      <c r="I130" s="45">
        <f t="shared" si="66"/>
        <v>0.05</v>
      </c>
      <c r="J130" s="45">
        <f t="shared" si="66"/>
        <v>0.1</v>
      </c>
      <c r="K130" s="233">
        <f t="shared" si="43"/>
        <v>2.0861137080364911E-5</v>
      </c>
      <c r="L130" s="45">
        <f t="shared" si="44"/>
        <v>1</v>
      </c>
      <c r="M130" s="45">
        <f t="shared" si="45"/>
        <v>0.92682838685207325</v>
      </c>
      <c r="N130" s="45">
        <f t="shared" si="67"/>
        <v>0.1</v>
      </c>
      <c r="O130" s="45">
        <f t="shared" si="67"/>
        <v>0.1</v>
      </c>
      <c r="P130" s="233">
        <f t="shared" si="47"/>
        <v>5.354084970669859E-4</v>
      </c>
      <c r="Q130" s="45">
        <f t="shared" si="48"/>
        <v>1</v>
      </c>
      <c r="R130" s="45">
        <f t="shared" si="49"/>
        <v>0.82599013682254463</v>
      </c>
      <c r="S130" s="45">
        <f t="shared" si="68"/>
        <v>0.1</v>
      </c>
      <c r="T130" s="45">
        <f t="shared" si="68"/>
        <v>0.1</v>
      </c>
      <c r="U130" s="233">
        <f t="shared" si="35"/>
        <v>1.8367785348089027E-4</v>
      </c>
      <c r="V130" s="45">
        <f t="shared" si="51"/>
        <v>1</v>
      </c>
      <c r="W130" s="45">
        <f t="shared" si="52"/>
        <v>0.9999999990324554</v>
      </c>
      <c r="X130" s="45">
        <f t="shared" si="69"/>
        <v>0.25</v>
      </c>
      <c r="Y130" s="45">
        <f t="shared" si="69"/>
        <v>0.1</v>
      </c>
      <c r="Z130" s="233">
        <f t="shared" si="54"/>
        <v>1.4513173995922557E-10</v>
      </c>
    </row>
    <row r="131" spans="1:26" x14ac:dyDescent="0.45">
      <c r="A131">
        <v>125</v>
      </c>
      <c r="B131" s="45">
        <f t="shared" si="36"/>
        <v>1</v>
      </c>
      <c r="C131" s="45">
        <f t="shared" si="37"/>
        <v>9.9999324106104889E-2</v>
      </c>
      <c r="D131" s="45">
        <f t="shared" si="65"/>
        <v>0.01</v>
      </c>
      <c r="E131" s="45">
        <f t="shared" si="65"/>
        <v>0.1</v>
      </c>
      <c r="F131" s="233">
        <f t="shared" si="39"/>
        <v>6.0830496242600396E-8</v>
      </c>
      <c r="G131" s="45">
        <f t="shared" si="40"/>
        <v>1</v>
      </c>
      <c r="H131" s="45">
        <f t="shared" si="41"/>
        <v>0.49960398596529071</v>
      </c>
      <c r="I131" s="45">
        <f t="shared" si="66"/>
        <v>0.05</v>
      </c>
      <c r="J131" s="45">
        <f t="shared" si="66"/>
        <v>0.1</v>
      </c>
      <c r="K131" s="233">
        <f t="shared" si="43"/>
        <v>1.9816384447035595E-5</v>
      </c>
      <c r="L131" s="45">
        <f t="shared" si="44"/>
        <v>1</v>
      </c>
      <c r="M131" s="45">
        <f t="shared" si="45"/>
        <v>0.92736379534914026</v>
      </c>
      <c r="N131" s="45">
        <f t="shared" si="67"/>
        <v>0.1</v>
      </c>
      <c r="O131" s="45">
        <f t="shared" si="67"/>
        <v>0.1</v>
      </c>
      <c r="P131" s="233">
        <f t="shared" si="47"/>
        <v>5.2760182260815081E-4</v>
      </c>
      <c r="Q131" s="45">
        <f t="shared" si="48"/>
        <v>1</v>
      </c>
      <c r="R131" s="45">
        <f t="shared" si="49"/>
        <v>0.82617381467602558</v>
      </c>
      <c r="S131" s="45">
        <f t="shared" si="68"/>
        <v>0.1</v>
      </c>
      <c r="T131" s="45">
        <f t="shared" si="68"/>
        <v>0.1</v>
      </c>
      <c r="U131" s="233">
        <f t="shared" si="35"/>
        <v>1.7890229660232765E-4</v>
      </c>
      <c r="V131" s="45">
        <f t="shared" si="51"/>
        <v>1</v>
      </c>
      <c r="W131" s="45">
        <f t="shared" si="52"/>
        <v>0.9999999991775872</v>
      </c>
      <c r="X131" s="45">
        <f t="shared" si="69"/>
        <v>0.25</v>
      </c>
      <c r="Y131" s="45">
        <f t="shared" si="69"/>
        <v>0.1</v>
      </c>
      <c r="Z131" s="233">
        <f t="shared" si="54"/>
        <v>1.2336193178086319E-10</v>
      </c>
    </row>
    <row r="132" spans="1:26" x14ac:dyDescent="0.45">
      <c r="A132">
        <v>126</v>
      </c>
      <c r="B132" s="45">
        <f t="shared" si="36"/>
        <v>1</v>
      </c>
      <c r="C132" s="45">
        <f t="shared" si="37"/>
        <v>9.9999384936601127E-2</v>
      </c>
      <c r="D132" s="45">
        <f t="shared" si="65"/>
        <v>0.01</v>
      </c>
      <c r="E132" s="45">
        <f t="shared" si="65"/>
        <v>0.1</v>
      </c>
      <c r="F132" s="233">
        <f t="shared" si="39"/>
        <v>5.5355743730153839E-8</v>
      </c>
      <c r="G132" s="45">
        <f t="shared" si="40"/>
        <v>1</v>
      </c>
      <c r="H132" s="45">
        <f t="shared" si="41"/>
        <v>0.49962380234973774</v>
      </c>
      <c r="I132" s="45">
        <f t="shared" si="66"/>
        <v>0.05</v>
      </c>
      <c r="J132" s="45">
        <f t="shared" si="66"/>
        <v>0.1</v>
      </c>
      <c r="K132" s="233">
        <f t="shared" si="43"/>
        <v>1.8824034980310933E-5</v>
      </c>
      <c r="L132" s="45">
        <f t="shared" si="44"/>
        <v>1</v>
      </c>
      <c r="M132" s="45">
        <f t="shared" si="45"/>
        <v>0.9278913971717484</v>
      </c>
      <c r="N132" s="45">
        <f t="shared" si="67"/>
        <v>0.1</v>
      </c>
      <c r="O132" s="45">
        <f t="shared" si="67"/>
        <v>0.1</v>
      </c>
      <c r="P132" s="233">
        <f t="shared" si="47"/>
        <v>5.1996506018427147E-4</v>
      </c>
      <c r="Q132" s="45">
        <f t="shared" si="48"/>
        <v>1</v>
      </c>
      <c r="R132" s="45">
        <f t="shared" si="49"/>
        <v>0.82635271697262791</v>
      </c>
      <c r="S132" s="45">
        <f t="shared" si="68"/>
        <v>0.1</v>
      </c>
      <c r="T132" s="45">
        <f t="shared" si="68"/>
        <v>0.1</v>
      </c>
      <c r="U132" s="233">
        <f t="shared" si="35"/>
        <v>1.7425982351057523E-4</v>
      </c>
      <c r="V132" s="45">
        <f t="shared" si="51"/>
        <v>1</v>
      </c>
      <c r="W132" s="45">
        <f t="shared" si="52"/>
        <v>0.99999999930094918</v>
      </c>
      <c r="X132" s="45">
        <f t="shared" si="69"/>
        <v>0.25</v>
      </c>
      <c r="Y132" s="45">
        <f t="shared" si="69"/>
        <v>0.1</v>
      </c>
      <c r="Z132" s="233">
        <f t="shared" si="54"/>
        <v>1.0485765034040639E-10</v>
      </c>
    </row>
    <row r="133" spans="1:26" x14ac:dyDescent="0.45">
      <c r="A133">
        <v>127</v>
      </c>
      <c r="B133" s="45">
        <f t="shared" si="36"/>
        <v>1</v>
      </c>
      <c r="C133" s="45">
        <f t="shared" si="37"/>
        <v>9.9999440292344852E-2</v>
      </c>
      <c r="D133" s="45">
        <f t="shared" si="65"/>
        <v>0.01</v>
      </c>
      <c r="E133" s="45">
        <f t="shared" si="65"/>
        <v>0.1</v>
      </c>
      <c r="F133" s="233">
        <f t="shared" si="39"/>
        <v>5.0373720290528001E-8</v>
      </c>
      <c r="G133" s="45">
        <f t="shared" si="40"/>
        <v>1</v>
      </c>
      <c r="H133" s="45">
        <f t="shared" si="41"/>
        <v>0.49964262638471807</v>
      </c>
      <c r="I133" s="45">
        <f t="shared" si="66"/>
        <v>0.05</v>
      </c>
      <c r="J133" s="45">
        <f t="shared" si="66"/>
        <v>0.1</v>
      </c>
      <c r="K133" s="233">
        <f t="shared" si="43"/>
        <v>1.7881452354179261E-5</v>
      </c>
      <c r="L133" s="45">
        <f t="shared" si="44"/>
        <v>1</v>
      </c>
      <c r="M133" s="45">
        <f t="shared" si="45"/>
        <v>0.92841136223193266</v>
      </c>
      <c r="N133" s="45">
        <f t="shared" si="67"/>
        <v>0.1</v>
      </c>
      <c r="O133" s="45">
        <f t="shared" si="67"/>
        <v>0.1</v>
      </c>
      <c r="P133" s="233">
        <f t="shared" si="47"/>
        <v>5.1249330574874852E-4</v>
      </c>
      <c r="Q133" s="45">
        <f t="shared" si="48"/>
        <v>1</v>
      </c>
      <c r="R133" s="45">
        <f t="shared" si="49"/>
        <v>0.82652697679613851</v>
      </c>
      <c r="S133" s="45">
        <f t="shared" si="68"/>
        <v>0.1</v>
      </c>
      <c r="T133" s="45">
        <f t="shared" si="68"/>
        <v>0.1</v>
      </c>
      <c r="U133" s="233">
        <f t="shared" si="35"/>
        <v>1.6974628645436557E-4</v>
      </c>
      <c r="V133" s="45">
        <f t="shared" si="51"/>
        <v>1</v>
      </c>
      <c r="W133" s="45">
        <f t="shared" si="52"/>
        <v>0.99999999940580686</v>
      </c>
      <c r="X133" s="45">
        <f t="shared" si="69"/>
        <v>0.25</v>
      </c>
      <c r="Y133" s="45">
        <f t="shared" si="69"/>
        <v>0.1</v>
      </c>
      <c r="Z133" s="233">
        <f t="shared" si="54"/>
        <v>8.9128981972663723E-11</v>
      </c>
    </row>
    <row r="134" spans="1:26" x14ac:dyDescent="0.45">
      <c r="A134">
        <v>128</v>
      </c>
      <c r="B134" s="45">
        <f t="shared" si="36"/>
        <v>1</v>
      </c>
      <c r="C134" s="45">
        <f t="shared" si="37"/>
        <v>9.9999490666065144E-2</v>
      </c>
      <c r="D134" s="45">
        <f t="shared" si="65"/>
        <v>0.01</v>
      </c>
      <c r="E134" s="45">
        <f t="shared" si="65"/>
        <v>0.1</v>
      </c>
      <c r="F134" s="233">
        <f t="shared" si="39"/>
        <v>4.5840080079018186E-8</v>
      </c>
      <c r="G134" s="45">
        <f t="shared" si="40"/>
        <v>1</v>
      </c>
      <c r="H134" s="45">
        <f t="shared" si="41"/>
        <v>0.49966050783707228</v>
      </c>
      <c r="I134" s="45">
        <f t="shared" si="66"/>
        <v>0.05</v>
      </c>
      <c r="J134" s="45">
        <f t="shared" si="66"/>
        <v>0.1</v>
      </c>
      <c r="K134" s="233">
        <f t="shared" si="43"/>
        <v>1.6986133639249057E-5</v>
      </c>
      <c r="L134" s="45">
        <f t="shared" si="44"/>
        <v>1</v>
      </c>
      <c r="M134" s="45">
        <f t="shared" si="45"/>
        <v>0.92892385553768142</v>
      </c>
      <c r="N134" s="45">
        <f t="shared" si="67"/>
        <v>0.1</v>
      </c>
      <c r="O134" s="45">
        <f t="shared" si="67"/>
        <v>0.1</v>
      </c>
      <c r="P134" s="233">
        <f t="shared" si="47"/>
        <v>5.0518183116282644E-4</v>
      </c>
      <c r="Q134" s="45">
        <f t="shared" si="48"/>
        <v>1</v>
      </c>
      <c r="R134" s="45">
        <f t="shared" si="49"/>
        <v>0.8266967230825929</v>
      </c>
      <c r="S134" s="45">
        <f t="shared" si="68"/>
        <v>0.1</v>
      </c>
      <c r="T134" s="45">
        <f t="shared" si="68"/>
        <v>0.1</v>
      </c>
      <c r="U134" s="233">
        <f t="shared" si="35"/>
        <v>1.6535768830007458E-4</v>
      </c>
      <c r="V134" s="45">
        <f t="shared" si="51"/>
        <v>1</v>
      </c>
      <c r="W134" s="45">
        <f t="shared" si="52"/>
        <v>0.99999999949493579</v>
      </c>
      <c r="X134" s="45">
        <f t="shared" si="69"/>
        <v>0.25</v>
      </c>
      <c r="Y134" s="45">
        <f t="shared" si="69"/>
        <v>0.1</v>
      </c>
      <c r="Z134" s="233">
        <f t="shared" si="54"/>
        <v>7.5759676310127588E-11</v>
      </c>
    </row>
    <row r="135" spans="1:26" x14ac:dyDescent="0.45">
      <c r="A135">
        <v>129</v>
      </c>
      <c r="B135" s="45">
        <f t="shared" si="36"/>
        <v>1</v>
      </c>
      <c r="C135" s="45">
        <f t="shared" si="37"/>
        <v>9.9999536506145223E-2</v>
      </c>
      <c r="D135" s="45">
        <f t="shared" si="65"/>
        <v>0.01</v>
      </c>
      <c r="E135" s="45">
        <f t="shared" si="65"/>
        <v>0.1</v>
      </c>
      <c r="F135" s="233">
        <f t="shared" si="39"/>
        <v>4.1714468412487604E-8</v>
      </c>
      <c r="G135" s="45">
        <f t="shared" si="40"/>
        <v>1</v>
      </c>
      <c r="H135" s="45">
        <f t="shared" si="41"/>
        <v>0.49967749397071154</v>
      </c>
      <c r="I135" s="45">
        <f t="shared" si="66"/>
        <v>0.05</v>
      </c>
      <c r="J135" s="45">
        <f t="shared" si="66"/>
        <v>0.1</v>
      </c>
      <c r="K135" s="233">
        <f t="shared" si="43"/>
        <v>1.6135702478312086E-5</v>
      </c>
      <c r="L135" s="45">
        <f t="shared" si="44"/>
        <v>1</v>
      </c>
      <c r="M135" s="45">
        <f t="shared" si="45"/>
        <v>0.9294290373688443</v>
      </c>
      <c r="N135" s="45">
        <f t="shared" si="67"/>
        <v>0.1</v>
      </c>
      <c r="O135" s="45">
        <f t="shared" si="67"/>
        <v>0.1</v>
      </c>
      <c r="P135" s="233">
        <f t="shared" si="47"/>
        <v>4.9802607666879495E-4</v>
      </c>
      <c r="Q135" s="45">
        <f t="shared" si="48"/>
        <v>1</v>
      </c>
      <c r="R135" s="45">
        <f t="shared" si="49"/>
        <v>0.82686208077089296</v>
      </c>
      <c r="S135" s="45">
        <f t="shared" si="68"/>
        <v>0.1</v>
      </c>
      <c r="T135" s="45">
        <f t="shared" si="68"/>
        <v>0.1</v>
      </c>
      <c r="U135" s="233">
        <f t="shared" ref="U135:U198" si="70">(S135)*(Q135 - R135) - ((T135*R135)*(1 - R135))/(1 - 2*T135*R135)</f>
        <v>1.6109017604775192E-4</v>
      </c>
      <c r="V135" s="45">
        <f t="shared" si="51"/>
        <v>1</v>
      </c>
      <c r="W135" s="45">
        <f t="shared" si="52"/>
        <v>0.99999999957069541</v>
      </c>
      <c r="X135" s="45">
        <f t="shared" si="69"/>
        <v>0.25</v>
      </c>
      <c r="Y135" s="45">
        <f t="shared" si="69"/>
        <v>0.1</v>
      </c>
      <c r="Z135" s="233">
        <f t="shared" si="54"/>
        <v>6.4395710985820642E-11</v>
      </c>
    </row>
    <row r="136" spans="1:26" x14ac:dyDescent="0.45">
      <c r="A136">
        <v>130</v>
      </c>
      <c r="B136" s="45">
        <f t="shared" ref="B136:B199" si="71">B135</f>
        <v>1</v>
      </c>
      <c r="C136" s="45">
        <f t="shared" ref="C136:C199" si="72">C135+F135</f>
        <v>9.999957822061363E-2</v>
      </c>
      <c r="D136" s="45">
        <f t="shared" ref="D136:E151" si="73">D135</f>
        <v>0.01</v>
      </c>
      <c r="E136" s="45">
        <f t="shared" si="73"/>
        <v>0.1</v>
      </c>
      <c r="F136" s="233">
        <f t="shared" ref="F136:F199" si="74" xml:space="preserve"> (E136*C136^2) - ((D136 + E136)*C136) + (D136*B136)</f>
        <v>3.7960162563646649E-8</v>
      </c>
      <c r="G136" s="45">
        <f t="shared" ref="G136:G199" si="75">G135</f>
        <v>1</v>
      </c>
      <c r="H136" s="45">
        <f t="shared" ref="H136:H199" si="76">H135+K135</f>
        <v>0.49969362967318987</v>
      </c>
      <c r="I136" s="45">
        <f t="shared" ref="I136:J151" si="77">I135</f>
        <v>0.05</v>
      </c>
      <c r="J136" s="45">
        <f t="shared" si="77"/>
        <v>0.1</v>
      </c>
      <c r="K136" s="233">
        <f t="shared" ref="K136:K199" si="78" xml:space="preserve"> (J136*H136^2) - ((I136 + J136)*H136) + (I136*G136)</f>
        <v>1.5327902618218758E-5</v>
      </c>
      <c r="L136" s="45">
        <f t="shared" ref="L136:L199" si="79">L135</f>
        <v>1</v>
      </c>
      <c r="M136" s="45">
        <f t="shared" ref="M136:M199" si="80">M135+P135</f>
        <v>0.92992706344551312</v>
      </c>
      <c r="N136" s="45">
        <f t="shared" ref="N136:O151" si="81">N135</f>
        <v>0.1</v>
      </c>
      <c r="O136" s="45">
        <f t="shared" si="81"/>
        <v>0.1</v>
      </c>
      <c r="P136" s="233">
        <f t="shared" ref="P136:P199" si="82" xml:space="preserve"> (O136*M136^2) - ((N136 + O136)*M136) + (N136*L136)</f>
        <v>4.9102164373691914E-4</v>
      </c>
      <c r="Q136" s="45">
        <f t="shared" ref="Q136:Q199" si="83">Q135</f>
        <v>1</v>
      </c>
      <c r="R136" s="45">
        <f t="shared" ref="R136:R199" si="84">R135+U135</f>
        <v>0.82702317094694067</v>
      </c>
      <c r="S136" s="45">
        <f t="shared" ref="S136:T151" si="85">S135</f>
        <v>0.1</v>
      </c>
      <c r="T136" s="45">
        <f t="shared" si="85"/>
        <v>0.1</v>
      </c>
      <c r="U136" s="233">
        <f t="shared" si="70"/>
        <v>1.5694003467387266E-4</v>
      </c>
      <c r="V136" s="45">
        <f t="shared" ref="V136:V199" si="86">V135</f>
        <v>1</v>
      </c>
      <c r="W136" s="45">
        <f t="shared" ref="W136:W199" si="87">W135+Z135</f>
        <v>0.99999999963509112</v>
      </c>
      <c r="X136" s="45">
        <f t="shared" ref="X136:Y151" si="88">X135</f>
        <v>0.25</v>
      </c>
      <c r="Y136" s="45">
        <f t="shared" si="88"/>
        <v>0.1</v>
      </c>
      <c r="Z136" s="233">
        <f t="shared" ref="Z136:Z199" si="89" xml:space="preserve"> (Y136*W136^2) - ((X136 + Y136)*W136) + (X136*V136)</f>
        <v>5.4736382093523162E-11</v>
      </c>
    </row>
    <row r="137" spans="1:26" x14ac:dyDescent="0.45">
      <c r="A137">
        <v>131</v>
      </c>
      <c r="B137" s="45">
        <f t="shared" si="71"/>
        <v>1</v>
      </c>
      <c r="C137" s="45">
        <f t="shared" si="72"/>
        <v>9.9999616180776199E-2</v>
      </c>
      <c r="D137" s="45">
        <f t="shared" si="73"/>
        <v>0.01</v>
      </c>
      <c r="E137" s="45">
        <f t="shared" si="73"/>
        <v>0.1</v>
      </c>
      <c r="F137" s="233">
        <f t="shared" si="74"/>
        <v>3.4543744874965254E-8</v>
      </c>
      <c r="G137" s="45">
        <f t="shared" si="75"/>
        <v>1</v>
      </c>
      <c r="H137" s="45">
        <f t="shared" si="76"/>
        <v>0.49970895757580808</v>
      </c>
      <c r="I137" s="45">
        <f t="shared" si="77"/>
        <v>0.05</v>
      </c>
      <c r="J137" s="45">
        <f t="shared" si="77"/>
        <v>0.1</v>
      </c>
      <c r="K137" s="233">
        <f t="shared" si="78"/>
        <v>1.4560591778851883E-5</v>
      </c>
      <c r="L137" s="45">
        <f t="shared" si="79"/>
        <v>1</v>
      </c>
      <c r="M137" s="45">
        <f t="shared" si="80"/>
        <v>0.93041808508925006</v>
      </c>
      <c r="N137" s="45">
        <f t="shared" si="81"/>
        <v>0.1</v>
      </c>
      <c r="O137" s="45">
        <f t="shared" si="81"/>
        <v>0.1</v>
      </c>
      <c r="P137" s="233">
        <f t="shared" si="82"/>
        <v>4.8416428826467128E-4</v>
      </c>
      <c r="Q137" s="45">
        <f t="shared" si="83"/>
        <v>1</v>
      </c>
      <c r="R137" s="45">
        <f t="shared" si="84"/>
        <v>0.82718011098161459</v>
      </c>
      <c r="S137" s="45">
        <f t="shared" si="85"/>
        <v>0.1</v>
      </c>
      <c r="T137" s="45">
        <f t="shared" si="85"/>
        <v>0.1</v>
      </c>
      <c r="U137" s="233">
        <f t="shared" si="70"/>
        <v>1.5290368128200935E-4</v>
      </c>
      <c r="V137" s="45">
        <f t="shared" si="86"/>
        <v>1</v>
      </c>
      <c r="W137" s="45">
        <f t="shared" si="87"/>
        <v>0.99999999968982745</v>
      </c>
      <c r="X137" s="45">
        <f t="shared" si="88"/>
        <v>0.25</v>
      </c>
      <c r="Y137" s="45">
        <f t="shared" si="88"/>
        <v>0.1</v>
      </c>
      <c r="Z137" s="233">
        <f t="shared" si="89"/>
        <v>4.652589424836151E-11</v>
      </c>
    </row>
    <row r="138" spans="1:26" x14ac:dyDescent="0.45">
      <c r="A138">
        <v>132</v>
      </c>
      <c r="B138" s="45">
        <f t="shared" si="71"/>
        <v>1</v>
      </c>
      <c r="C138" s="45">
        <f t="shared" si="72"/>
        <v>9.9999650724521078E-2</v>
      </c>
      <c r="D138" s="45">
        <f t="shared" si="73"/>
        <v>0.01</v>
      </c>
      <c r="E138" s="45">
        <f t="shared" si="73"/>
        <v>0.1</v>
      </c>
      <c r="F138" s="233">
        <f t="shared" si="74"/>
        <v>3.1434805302169022E-8</v>
      </c>
      <c r="G138" s="45">
        <f t="shared" si="75"/>
        <v>1</v>
      </c>
      <c r="H138" s="45">
        <f t="shared" si="76"/>
        <v>0.49972351816758692</v>
      </c>
      <c r="I138" s="45">
        <f t="shared" si="77"/>
        <v>0.05</v>
      </c>
      <c r="J138" s="45">
        <f t="shared" si="77"/>
        <v>0.1</v>
      </c>
      <c r="K138" s="233">
        <f t="shared" si="78"/>
        <v>1.3831735841018933E-5</v>
      </c>
      <c r="L138" s="45">
        <f t="shared" si="79"/>
        <v>1</v>
      </c>
      <c r="M138" s="45">
        <f t="shared" si="80"/>
        <v>0.93090224937751476</v>
      </c>
      <c r="N138" s="45">
        <f t="shared" si="81"/>
        <v>0.1</v>
      </c>
      <c r="O138" s="45">
        <f t="shared" si="81"/>
        <v>0.1</v>
      </c>
      <c r="P138" s="233">
        <f t="shared" si="82"/>
        <v>4.7744991410871018E-4</v>
      </c>
      <c r="Q138" s="45">
        <f t="shared" si="83"/>
        <v>1</v>
      </c>
      <c r="R138" s="45">
        <f t="shared" si="84"/>
        <v>0.82733301466289655</v>
      </c>
      <c r="S138" s="45">
        <f t="shared" si="85"/>
        <v>0.1</v>
      </c>
      <c r="T138" s="45">
        <f t="shared" si="85"/>
        <v>0.1</v>
      </c>
      <c r="U138" s="233">
        <f t="shared" si="70"/>
        <v>1.4897765954393488E-4</v>
      </c>
      <c r="V138" s="45">
        <f t="shared" si="86"/>
        <v>1</v>
      </c>
      <c r="W138" s="45">
        <f t="shared" si="87"/>
        <v>0.99999999973635334</v>
      </c>
      <c r="X138" s="45">
        <f t="shared" si="88"/>
        <v>0.25</v>
      </c>
      <c r="Y138" s="45">
        <f t="shared" si="88"/>
        <v>0.1</v>
      </c>
      <c r="Z138" s="233">
        <f t="shared" si="89"/>
        <v>3.9547032315567776E-11</v>
      </c>
    </row>
    <row r="139" spans="1:26" x14ac:dyDescent="0.45">
      <c r="A139">
        <v>133</v>
      </c>
      <c r="B139" s="45">
        <f t="shared" si="71"/>
        <v>1</v>
      </c>
      <c r="C139" s="45">
        <f t="shared" si="72"/>
        <v>9.9999682159326378E-2</v>
      </c>
      <c r="D139" s="45">
        <f t="shared" si="73"/>
        <v>0.01</v>
      </c>
      <c r="E139" s="45">
        <f t="shared" si="73"/>
        <v>0.1</v>
      </c>
      <c r="F139" s="233">
        <f t="shared" si="74"/>
        <v>2.8605670729722754E-8</v>
      </c>
      <c r="G139" s="45">
        <f t="shared" si="75"/>
        <v>1</v>
      </c>
      <c r="H139" s="45">
        <f t="shared" si="76"/>
        <v>0.49973734990342794</v>
      </c>
      <c r="I139" s="45">
        <f t="shared" si="77"/>
        <v>0.05</v>
      </c>
      <c r="J139" s="45">
        <f t="shared" si="77"/>
        <v>0.1</v>
      </c>
      <c r="K139" s="233">
        <f t="shared" si="78"/>
        <v>1.3139403335922506E-5</v>
      </c>
      <c r="L139" s="45">
        <f t="shared" si="79"/>
        <v>1</v>
      </c>
      <c r="M139" s="45">
        <f t="shared" si="80"/>
        <v>0.93137969929162345</v>
      </c>
      <c r="N139" s="45">
        <f t="shared" si="81"/>
        <v>0.1</v>
      </c>
      <c r="O139" s="45">
        <f t="shared" si="81"/>
        <v>0.1</v>
      </c>
      <c r="P139" s="233">
        <f t="shared" si="82"/>
        <v>4.7087456693081786E-4</v>
      </c>
      <c r="Q139" s="45">
        <f t="shared" si="83"/>
        <v>1</v>
      </c>
      <c r="R139" s="45">
        <f t="shared" si="84"/>
        <v>0.82748199232244046</v>
      </c>
      <c r="S139" s="45">
        <f t="shared" si="85"/>
        <v>0.1</v>
      </c>
      <c r="T139" s="45">
        <f t="shared" si="85"/>
        <v>0.1</v>
      </c>
      <c r="U139" s="233">
        <f t="shared" si="70"/>
        <v>1.4515863441458277E-4</v>
      </c>
      <c r="V139" s="45">
        <f t="shared" si="86"/>
        <v>1</v>
      </c>
      <c r="W139" s="45">
        <f t="shared" si="87"/>
        <v>0.99999999977590037</v>
      </c>
      <c r="X139" s="45">
        <f t="shared" si="88"/>
        <v>0.25</v>
      </c>
      <c r="Y139" s="45">
        <f t="shared" si="88"/>
        <v>0.1</v>
      </c>
      <c r="Z139" s="233">
        <f t="shared" si="89"/>
        <v>3.3614971917117487E-11</v>
      </c>
    </row>
    <row r="140" spans="1:26" x14ac:dyDescent="0.45">
      <c r="A140">
        <v>134</v>
      </c>
      <c r="B140" s="45">
        <f t="shared" si="71"/>
        <v>1</v>
      </c>
      <c r="C140" s="45">
        <f t="shared" si="72"/>
        <v>9.9999710764997113E-2</v>
      </c>
      <c r="D140" s="45">
        <f t="shared" si="73"/>
        <v>0.01</v>
      </c>
      <c r="E140" s="45">
        <f t="shared" si="73"/>
        <v>0.1</v>
      </c>
      <c r="F140" s="233">
        <f t="shared" si="74"/>
        <v>2.6031158626219075E-8</v>
      </c>
      <c r="G140" s="45">
        <f t="shared" si="75"/>
        <v>1</v>
      </c>
      <c r="H140" s="45">
        <f t="shared" si="76"/>
        <v>0.49975048930676386</v>
      </c>
      <c r="I140" s="45">
        <f t="shared" si="77"/>
        <v>0.05</v>
      </c>
      <c r="J140" s="45">
        <f t="shared" si="77"/>
        <v>0.1</v>
      </c>
      <c r="K140" s="233">
        <f t="shared" si="78"/>
        <v>1.2481760220409144E-5</v>
      </c>
      <c r="L140" s="45">
        <f t="shared" si="79"/>
        <v>1</v>
      </c>
      <c r="M140" s="45">
        <f t="shared" si="80"/>
        <v>0.9318505738585543</v>
      </c>
      <c r="N140" s="45">
        <f t="shared" si="81"/>
        <v>0.1</v>
      </c>
      <c r="O140" s="45">
        <f t="shared" si="81"/>
        <v>0.1</v>
      </c>
      <c r="P140" s="233">
        <f t="shared" si="82"/>
        <v>4.644344283408347E-4</v>
      </c>
      <c r="Q140" s="45">
        <f t="shared" si="83"/>
        <v>1</v>
      </c>
      <c r="R140" s="45">
        <f t="shared" si="84"/>
        <v>0.82762715095685502</v>
      </c>
      <c r="S140" s="45">
        <f t="shared" si="85"/>
        <v>0.1</v>
      </c>
      <c r="T140" s="45">
        <f t="shared" si="85"/>
        <v>0.1</v>
      </c>
      <c r="U140" s="233">
        <f t="shared" si="70"/>
        <v>1.4144338710557827E-4</v>
      </c>
      <c r="V140" s="45">
        <f t="shared" si="86"/>
        <v>1</v>
      </c>
      <c r="W140" s="45">
        <f t="shared" si="87"/>
        <v>0.99999999980951537</v>
      </c>
      <c r="X140" s="45">
        <f t="shared" si="88"/>
        <v>0.25</v>
      </c>
      <c r="Y140" s="45">
        <f t="shared" si="88"/>
        <v>0.1</v>
      </c>
      <c r="Z140" s="233">
        <f t="shared" si="89"/>
        <v>2.8572699761753029E-11</v>
      </c>
    </row>
    <row r="141" spans="1:26" x14ac:dyDescent="0.45">
      <c r="A141">
        <v>135</v>
      </c>
      <c r="B141" s="45">
        <f t="shared" si="71"/>
        <v>1</v>
      </c>
      <c r="C141" s="45">
        <f t="shared" si="72"/>
        <v>9.9999736796155744E-2</v>
      </c>
      <c r="D141" s="45">
        <f t="shared" si="73"/>
        <v>0.01</v>
      </c>
      <c r="E141" s="45">
        <f t="shared" si="73"/>
        <v>0.1</v>
      </c>
      <c r="F141" s="233">
        <f t="shared" si="74"/>
        <v>2.3688352911166444E-8</v>
      </c>
      <c r="G141" s="45">
        <f t="shared" si="75"/>
        <v>1</v>
      </c>
      <c r="H141" s="45">
        <f t="shared" si="76"/>
        <v>0.49976297106698425</v>
      </c>
      <c r="I141" s="45">
        <f t="shared" si="77"/>
        <v>0.05</v>
      </c>
      <c r="J141" s="45">
        <f t="shared" si="77"/>
        <v>0.1</v>
      </c>
      <c r="K141" s="233">
        <f t="shared" si="78"/>
        <v>1.185706492229377E-5</v>
      </c>
      <c r="L141" s="45">
        <f t="shared" si="79"/>
        <v>1</v>
      </c>
      <c r="M141" s="45">
        <f t="shared" si="80"/>
        <v>0.93231500828689517</v>
      </c>
      <c r="N141" s="45">
        <f t="shared" si="81"/>
        <v>0.1</v>
      </c>
      <c r="O141" s="45">
        <f t="shared" si="81"/>
        <v>0.1</v>
      </c>
      <c r="P141" s="233">
        <f t="shared" si="82"/>
        <v>4.5812581032030064E-4</v>
      </c>
      <c r="Q141" s="45">
        <f t="shared" si="83"/>
        <v>1</v>
      </c>
      <c r="R141" s="45">
        <f t="shared" si="84"/>
        <v>0.82776859434396055</v>
      </c>
      <c r="S141" s="45">
        <f t="shared" si="85"/>
        <v>0.1</v>
      </c>
      <c r="T141" s="45">
        <f t="shared" si="85"/>
        <v>0.1</v>
      </c>
      <c r="U141" s="233">
        <f t="shared" si="70"/>
        <v>1.3782881030271338E-4</v>
      </c>
      <c r="V141" s="45">
        <f t="shared" si="86"/>
        <v>1</v>
      </c>
      <c r="W141" s="45">
        <f t="shared" si="87"/>
        <v>0.99999999983808807</v>
      </c>
      <c r="X141" s="45">
        <f t="shared" si="88"/>
        <v>0.25</v>
      </c>
      <c r="Y141" s="45">
        <f t="shared" si="88"/>
        <v>0.1</v>
      </c>
      <c r="Z141" s="233">
        <f t="shared" si="89"/>
        <v>2.4286794797490074E-11</v>
      </c>
    </row>
    <row r="142" spans="1:26" x14ac:dyDescent="0.45">
      <c r="A142">
        <v>136</v>
      </c>
      <c r="B142" s="45">
        <f t="shared" si="71"/>
        <v>1</v>
      </c>
      <c r="C142" s="45">
        <f t="shared" si="72"/>
        <v>9.9999760484508649E-2</v>
      </c>
      <c r="D142" s="45">
        <f t="shared" si="73"/>
        <v>0.01</v>
      </c>
      <c r="E142" s="45">
        <f t="shared" si="73"/>
        <v>0.1</v>
      </c>
      <c r="F142" s="233">
        <f t="shared" si="74"/>
        <v>2.155639995844727E-8</v>
      </c>
      <c r="G142" s="45">
        <f t="shared" si="75"/>
        <v>1</v>
      </c>
      <c r="H142" s="45">
        <f t="shared" si="76"/>
        <v>0.49977482813190655</v>
      </c>
      <c r="I142" s="45">
        <f t="shared" si="77"/>
        <v>0.05</v>
      </c>
      <c r="J142" s="45">
        <f t="shared" si="77"/>
        <v>0.1</v>
      </c>
      <c r="K142" s="233">
        <f t="shared" si="78"/>
        <v>1.1263663641680743E-5</v>
      </c>
      <c r="L142" s="45">
        <f t="shared" si="79"/>
        <v>1</v>
      </c>
      <c r="M142" s="45">
        <f t="shared" si="80"/>
        <v>0.93277313409721552</v>
      </c>
      <c r="N142" s="45">
        <f t="shared" si="81"/>
        <v>0.1</v>
      </c>
      <c r="O142" s="45">
        <f t="shared" si="81"/>
        <v>0.1</v>
      </c>
      <c r="P142" s="233">
        <f t="shared" si="82"/>
        <v>4.5194514991107881E-4</v>
      </c>
      <c r="Q142" s="45">
        <f t="shared" si="83"/>
        <v>1</v>
      </c>
      <c r="R142" s="45">
        <f t="shared" si="84"/>
        <v>0.82790642315426322</v>
      </c>
      <c r="S142" s="45">
        <f t="shared" si="85"/>
        <v>0.1</v>
      </c>
      <c r="T142" s="45">
        <f t="shared" si="85"/>
        <v>0.1</v>
      </c>
      <c r="U142" s="233">
        <f t="shared" si="70"/>
        <v>1.3431190361403583E-4</v>
      </c>
      <c r="V142" s="45">
        <f t="shared" si="86"/>
        <v>1</v>
      </c>
      <c r="W142" s="45">
        <f t="shared" si="87"/>
        <v>0.99999999986237487</v>
      </c>
      <c r="X142" s="45">
        <f t="shared" si="88"/>
        <v>0.25</v>
      </c>
      <c r="Y142" s="45">
        <f t="shared" si="88"/>
        <v>0.1</v>
      </c>
      <c r="Z142" s="233">
        <f t="shared" si="89"/>
        <v>2.0643819986787548E-11</v>
      </c>
    </row>
    <row r="143" spans="1:26" x14ac:dyDescent="0.45">
      <c r="A143">
        <v>137</v>
      </c>
      <c r="B143" s="45">
        <f t="shared" si="71"/>
        <v>1</v>
      </c>
      <c r="C143" s="45">
        <f t="shared" si="72"/>
        <v>9.9999782040908605E-2</v>
      </c>
      <c r="D143" s="45">
        <f t="shared" si="73"/>
        <v>0.01</v>
      </c>
      <c r="E143" s="45">
        <f t="shared" si="73"/>
        <v>0.1</v>
      </c>
      <c r="F143" s="233">
        <f t="shared" si="74"/>
        <v>1.9616322975701816E-8</v>
      </c>
      <c r="G143" s="45">
        <f t="shared" si="75"/>
        <v>1</v>
      </c>
      <c r="H143" s="45">
        <f t="shared" si="76"/>
        <v>0.49978609179554823</v>
      </c>
      <c r="I143" s="45">
        <f t="shared" si="77"/>
        <v>0.05</v>
      </c>
      <c r="J143" s="45">
        <f t="shared" si="77"/>
        <v>0.1</v>
      </c>
      <c r="K143" s="233">
        <f t="shared" si="78"/>
        <v>1.0699985894577213E-5</v>
      </c>
      <c r="L143" s="45">
        <f t="shared" si="79"/>
        <v>1</v>
      </c>
      <c r="M143" s="45">
        <f t="shared" si="80"/>
        <v>0.93322507924712661</v>
      </c>
      <c r="N143" s="45">
        <f t="shared" si="81"/>
        <v>0.1</v>
      </c>
      <c r="O143" s="45">
        <f t="shared" si="81"/>
        <v>0.1</v>
      </c>
      <c r="P143" s="233">
        <f t="shared" si="82"/>
        <v>4.4588900415525046E-4</v>
      </c>
      <c r="Q143" s="45">
        <f t="shared" si="83"/>
        <v>1</v>
      </c>
      <c r="R143" s="45">
        <f t="shared" si="84"/>
        <v>0.82804073505787723</v>
      </c>
      <c r="S143" s="45">
        <f t="shared" si="85"/>
        <v>0.1</v>
      </c>
      <c r="T143" s="45">
        <f t="shared" si="85"/>
        <v>0.1</v>
      </c>
      <c r="U143" s="233">
        <f t="shared" si="70"/>
        <v>1.3088976923565643E-4</v>
      </c>
      <c r="V143" s="45">
        <f t="shared" si="86"/>
        <v>1</v>
      </c>
      <c r="W143" s="45">
        <f t="shared" si="87"/>
        <v>0.99999999988301869</v>
      </c>
      <c r="X143" s="45">
        <f t="shared" si="88"/>
        <v>0.25</v>
      </c>
      <c r="Y143" s="45">
        <f t="shared" si="88"/>
        <v>0.1</v>
      </c>
      <c r="Z143" s="233">
        <f t="shared" si="89"/>
        <v>1.7547241437654293E-11</v>
      </c>
    </row>
    <row r="144" spans="1:26" x14ac:dyDescent="0.45">
      <c r="A144">
        <v>138</v>
      </c>
      <c r="B144" s="45">
        <f t="shared" si="71"/>
        <v>1</v>
      </c>
      <c r="C144" s="45">
        <f t="shared" si="72"/>
        <v>9.9999801657231574E-2</v>
      </c>
      <c r="D144" s="45">
        <f t="shared" si="73"/>
        <v>0.01</v>
      </c>
      <c r="E144" s="45">
        <f t="shared" si="73"/>
        <v>0.1</v>
      </c>
      <c r="F144" s="233">
        <f t="shared" si="74"/>
        <v>1.7850853092568619E-8</v>
      </c>
      <c r="G144" s="45">
        <f t="shared" si="75"/>
        <v>1</v>
      </c>
      <c r="H144" s="45">
        <f t="shared" si="76"/>
        <v>0.49979679178144282</v>
      </c>
      <c r="I144" s="45">
        <f t="shared" si="77"/>
        <v>0.05</v>
      </c>
      <c r="J144" s="45">
        <f t="shared" si="77"/>
        <v>0.1</v>
      </c>
      <c r="K144" s="233">
        <f t="shared" si="78"/>
        <v>1.0164540285864665E-5</v>
      </c>
      <c r="L144" s="45">
        <f t="shared" si="79"/>
        <v>1</v>
      </c>
      <c r="M144" s="45">
        <f t="shared" si="80"/>
        <v>0.93367096825128182</v>
      </c>
      <c r="N144" s="45">
        <f t="shared" si="81"/>
        <v>0.1</v>
      </c>
      <c r="O144" s="45">
        <f t="shared" si="81"/>
        <v>0.1</v>
      </c>
      <c r="P144" s="233">
        <f t="shared" si="82"/>
        <v>4.3995404527225057E-4</v>
      </c>
      <c r="Q144" s="45">
        <f t="shared" si="83"/>
        <v>1</v>
      </c>
      <c r="R144" s="45">
        <f t="shared" si="84"/>
        <v>0.82817162482711293</v>
      </c>
      <c r="S144" s="45">
        <f t="shared" si="85"/>
        <v>0.1</v>
      </c>
      <c r="T144" s="45">
        <f t="shared" si="85"/>
        <v>0.1</v>
      </c>
      <c r="U144" s="233">
        <f t="shared" si="70"/>
        <v>1.275596078234853E-4</v>
      </c>
      <c r="V144" s="45">
        <f t="shared" si="86"/>
        <v>1</v>
      </c>
      <c r="W144" s="45">
        <f t="shared" si="87"/>
        <v>0.99999999990056598</v>
      </c>
      <c r="X144" s="45">
        <f t="shared" si="88"/>
        <v>0.25</v>
      </c>
      <c r="Y144" s="45">
        <f t="shared" si="88"/>
        <v>0.1</v>
      </c>
      <c r="Z144" s="233">
        <f t="shared" si="89"/>
        <v>1.4915124690872972E-11</v>
      </c>
    </row>
    <row r="145" spans="1:26" x14ac:dyDescent="0.45">
      <c r="A145">
        <v>139</v>
      </c>
      <c r="B145" s="45">
        <f t="shared" si="71"/>
        <v>1</v>
      </c>
      <c r="C145" s="45">
        <f t="shared" si="72"/>
        <v>9.9999819508084661E-2</v>
      </c>
      <c r="D145" s="45">
        <f t="shared" si="73"/>
        <v>0.01</v>
      </c>
      <c r="E145" s="45">
        <f t="shared" si="73"/>
        <v>0.1</v>
      </c>
      <c r="F145" s="233">
        <f t="shared" si="74"/>
        <v>1.6244275638163663E-8</v>
      </c>
      <c r="G145" s="45">
        <f t="shared" si="75"/>
        <v>1</v>
      </c>
      <c r="H145" s="45">
        <f t="shared" si="76"/>
        <v>0.49980695632172867</v>
      </c>
      <c r="I145" s="45">
        <f t="shared" si="77"/>
        <v>0.05</v>
      </c>
      <c r="J145" s="45">
        <f t="shared" si="77"/>
        <v>0.1</v>
      </c>
      <c r="K145" s="233">
        <f t="shared" si="78"/>
        <v>9.6559104997423484E-6</v>
      </c>
      <c r="L145" s="45">
        <f t="shared" si="79"/>
        <v>1</v>
      </c>
      <c r="M145" s="45">
        <f t="shared" si="80"/>
        <v>0.93411092229655401</v>
      </c>
      <c r="N145" s="45">
        <f t="shared" si="81"/>
        <v>0.1</v>
      </c>
      <c r="O145" s="45">
        <f t="shared" si="81"/>
        <v>0.1</v>
      </c>
      <c r="P145" s="233">
        <f t="shared" si="82"/>
        <v>4.3413705606107356E-4</v>
      </c>
      <c r="Q145" s="45">
        <f t="shared" si="83"/>
        <v>1</v>
      </c>
      <c r="R145" s="45">
        <f t="shared" si="84"/>
        <v>0.82829918443493644</v>
      </c>
      <c r="S145" s="45">
        <f t="shared" si="85"/>
        <v>0.1</v>
      </c>
      <c r="T145" s="45">
        <f t="shared" si="85"/>
        <v>0.1</v>
      </c>
      <c r="U145" s="233">
        <f t="shared" si="70"/>
        <v>1.2431871455963542E-4</v>
      </c>
      <c r="V145" s="45">
        <f t="shared" si="86"/>
        <v>1</v>
      </c>
      <c r="W145" s="45">
        <f t="shared" si="87"/>
        <v>0.99999999991548116</v>
      </c>
      <c r="X145" s="45">
        <f t="shared" si="88"/>
        <v>0.25</v>
      </c>
      <c r="Y145" s="45">
        <f t="shared" si="88"/>
        <v>0.1</v>
      </c>
      <c r="Z145" s="233">
        <f t="shared" si="89"/>
        <v>1.2677858762799588E-11</v>
      </c>
    </row>
    <row r="146" spans="1:26" x14ac:dyDescent="0.45">
      <c r="A146">
        <v>140</v>
      </c>
      <c r="B146" s="45">
        <f t="shared" si="71"/>
        <v>1</v>
      </c>
      <c r="C146" s="45">
        <f t="shared" si="72"/>
        <v>9.9999835752360294E-2</v>
      </c>
      <c r="D146" s="45">
        <f t="shared" si="73"/>
        <v>0.01</v>
      </c>
      <c r="E146" s="45">
        <f t="shared" si="73"/>
        <v>0.1</v>
      </c>
      <c r="F146" s="233">
        <f t="shared" si="74"/>
        <v>1.4782290272061238E-8</v>
      </c>
      <c r="G146" s="45">
        <f t="shared" si="75"/>
        <v>1</v>
      </c>
      <c r="H146" s="45">
        <f t="shared" si="76"/>
        <v>0.4998166122322284</v>
      </c>
      <c r="I146" s="45">
        <f t="shared" si="77"/>
        <v>0.05</v>
      </c>
      <c r="J146" s="45">
        <f t="shared" si="77"/>
        <v>0.1</v>
      </c>
      <c r="K146" s="233">
        <f t="shared" si="78"/>
        <v>9.172751495908904E-6</v>
      </c>
      <c r="L146" s="45">
        <f t="shared" si="79"/>
        <v>1</v>
      </c>
      <c r="M146" s="45">
        <f t="shared" si="80"/>
        <v>0.93454505935261512</v>
      </c>
      <c r="N146" s="45">
        <f t="shared" si="81"/>
        <v>0.1</v>
      </c>
      <c r="O146" s="45">
        <f t="shared" si="81"/>
        <v>0.1</v>
      </c>
      <c r="P146" s="233">
        <f t="shared" si="82"/>
        <v>4.2843492551526696E-4</v>
      </c>
      <c r="Q146" s="45">
        <f t="shared" si="83"/>
        <v>1</v>
      </c>
      <c r="R146" s="45">
        <f t="shared" si="84"/>
        <v>0.82842350314949609</v>
      </c>
      <c r="S146" s="45">
        <f t="shared" si="85"/>
        <v>0.1</v>
      </c>
      <c r="T146" s="45">
        <f t="shared" si="85"/>
        <v>0.1</v>
      </c>
      <c r="U146" s="233">
        <f t="shared" si="70"/>
        <v>1.2116447540295658E-4</v>
      </c>
      <c r="V146" s="45">
        <f t="shared" si="86"/>
        <v>1</v>
      </c>
      <c r="W146" s="45">
        <f t="shared" si="87"/>
        <v>0.99999999992815902</v>
      </c>
      <c r="X146" s="45">
        <f t="shared" si="88"/>
        <v>0.25</v>
      </c>
      <c r="Y146" s="45">
        <f t="shared" si="88"/>
        <v>0.1</v>
      </c>
      <c r="Z146" s="233">
        <f t="shared" si="89"/>
        <v>1.0776157743919157E-11</v>
      </c>
    </row>
    <row r="147" spans="1:26" x14ac:dyDescent="0.45">
      <c r="A147">
        <v>141</v>
      </c>
      <c r="B147" s="45">
        <f t="shared" si="71"/>
        <v>1</v>
      </c>
      <c r="C147" s="45">
        <f t="shared" si="72"/>
        <v>9.9999850534650561E-2</v>
      </c>
      <c r="D147" s="45">
        <f t="shared" si="73"/>
        <v>0.01</v>
      </c>
      <c r="E147" s="45">
        <f t="shared" si="73"/>
        <v>0.1</v>
      </c>
      <c r="F147" s="233">
        <f t="shared" si="74"/>
        <v>1.3451883683346377E-8</v>
      </c>
      <c r="G147" s="45">
        <f t="shared" si="75"/>
        <v>1</v>
      </c>
      <c r="H147" s="45">
        <f t="shared" si="76"/>
        <v>0.49982578498372432</v>
      </c>
      <c r="I147" s="45">
        <f t="shared" si="77"/>
        <v>0.05</v>
      </c>
      <c r="J147" s="45">
        <f t="shared" si="77"/>
        <v>0.1</v>
      </c>
      <c r="K147" s="233">
        <f t="shared" si="78"/>
        <v>8.7137859009767116E-6</v>
      </c>
      <c r="L147" s="45">
        <f t="shared" si="79"/>
        <v>1</v>
      </c>
      <c r="M147" s="45">
        <f t="shared" si="80"/>
        <v>0.93497349427813037</v>
      </c>
      <c r="N147" s="45">
        <f t="shared" si="81"/>
        <v>0.1</v>
      </c>
      <c r="O147" s="45">
        <f t="shared" si="81"/>
        <v>0.1</v>
      </c>
      <c r="P147" s="233">
        <f t="shared" si="82"/>
        <v>4.2284464463962501E-4</v>
      </c>
      <c r="Q147" s="45">
        <f t="shared" si="83"/>
        <v>1</v>
      </c>
      <c r="R147" s="45">
        <f t="shared" si="84"/>
        <v>0.82854466762489909</v>
      </c>
      <c r="S147" s="45">
        <f t="shared" si="85"/>
        <v>0.1</v>
      </c>
      <c r="T147" s="45">
        <f t="shared" si="85"/>
        <v>0.1</v>
      </c>
      <c r="U147" s="233">
        <f t="shared" si="70"/>
        <v>1.1809436351394725E-4</v>
      </c>
      <c r="V147" s="45">
        <f t="shared" si="86"/>
        <v>1</v>
      </c>
      <c r="W147" s="45">
        <f t="shared" si="87"/>
        <v>0.99999999993893518</v>
      </c>
      <c r="X147" s="45">
        <f t="shared" si="88"/>
        <v>0.25</v>
      </c>
      <c r="Y147" s="45">
        <f t="shared" si="88"/>
        <v>0.1</v>
      </c>
      <c r="Z147" s="233">
        <f t="shared" si="89"/>
        <v>9.1597285312161603E-12</v>
      </c>
    </row>
    <row r="148" spans="1:26" x14ac:dyDescent="0.45">
      <c r="A148">
        <v>142</v>
      </c>
      <c r="B148" s="45">
        <f t="shared" si="71"/>
        <v>1</v>
      </c>
      <c r="C148" s="45">
        <f t="shared" si="72"/>
        <v>9.9999863986534238E-2</v>
      </c>
      <c r="D148" s="45">
        <f t="shared" si="73"/>
        <v>0.01</v>
      </c>
      <c r="E148" s="45">
        <f t="shared" si="73"/>
        <v>0.1</v>
      </c>
      <c r="F148" s="233">
        <f t="shared" si="74"/>
        <v>1.2241213768332537E-8</v>
      </c>
      <c r="G148" s="45">
        <f t="shared" si="75"/>
        <v>1</v>
      </c>
      <c r="H148" s="45">
        <f t="shared" si="76"/>
        <v>0.49983449876962527</v>
      </c>
      <c r="I148" s="45">
        <f t="shared" si="77"/>
        <v>0.05</v>
      </c>
      <c r="J148" s="45">
        <f t="shared" si="77"/>
        <v>0.1</v>
      </c>
      <c r="K148" s="233">
        <f t="shared" si="78"/>
        <v>8.277800584453876E-6</v>
      </c>
      <c r="L148" s="45">
        <f t="shared" si="79"/>
        <v>1</v>
      </c>
      <c r="M148" s="45">
        <f t="shared" si="80"/>
        <v>0.93539633892276997</v>
      </c>
      <c r="N148" s="45">
        <f t="shared" si="81"/>
        <v>0.1</v>
      </c>
      <c r="O148" s="45">
        <f t="shared" si="81"/>
        <v>0.1</v>
      </c>
      <c r="P148" s="233">
        <f t="shared" si="82"/>
        <v>4.1736330245817355E-4</v>
      </c>
      <c r="Q148" s="45">
        <f t="shared" si="83"/>
        <v>1</v>
      </c>
      <c r="R148" s="45">
        <f t="shared" si="84"/>
        <v>0.82866276198841304</v>
      </c>
      <c r="S148" s="45">
        <f t="shared" si="85"/>
        <v>0.1</v>
      </c>
      <c r="T148" s="45">
        <f t="shared" si="85"/>
        <v>0.1</v>
      </c>
      <c r="U148" s="233">
        <f t="shared" si="70"/>
        <v>1.1510593584461437E-4</v>
      </c>
      <c r="V148" s="45">
        <f t="shared" si="86"/>
        <v>1</v>
      </c>
      <c r="W148" s="45">
        <f t="shared" si="87"/>
        <v>0.99999999994809485</v>
      </c>
      <c r="X148" s="45">
        <f t="shared" si="88"/>
        <v>0.25</v>
      </c>
      <c r="Y148" s="45">
        <f t="shared" si="88"/>
        <v>0.1</v>
      </c>
      <c r="Z148" s="233">
        <f t="shared" si="89"/>
        <v>7.7857997826669134E-12</v>
      </c>
    </row>
    <row r="149" spans="1:26" x14ac:dyDescent="0.45">
      <c r="A149">
        <v>143</v>
      </c>
      <c r="B149" s="45">
        <f t="shared" si="71"/>
        <v>1</v>
      </c>
      <c r="C149" s="45">
        <f t="shared" si="72"/>
        <v>9.9999876227748002E-2</v>
      </c>
      <c r="D149" s="45">
        <f t="shared" si="73"/>
        <v>0.01</v>
      </c>
      <c r="E149" s="45">
        <f t="shared" si="73"/>
        <v>0.1</v>
      </c>
      <c r="F149" s="233">
        <f t="shared" si="74"/>
        <v>1.1139504213150686E-8</v>
      </c>
      <c r="G149" s="45">
        <f t="shared" si="75"/>
        <v>1</v>
      </c>
      <c r="H149" s="45">
        <f t="shared" si="76"/>
        <v>0.4998427765702097</v>
      </c>
      <c r="I149" s="45">
        <f t="shared" si="77"/>
        <v>0.05</v>
      </c>
      <c r="J149" s="45">
        <f t="shared" si="77"/>
        <v>0.1</v>
      </c>
      <c r="K149" s="233">
        <f t="shared" si="78"/>
        <v>7.8636434101969632E-6</v>
      </c>
      <c r="L149" s="45">
        <f t="shared" si="79"/>
        <v>1</v>
      </c>
      <c r="M149" s="45">
        <f t="shared" si="80"/>
        <v>0.93581370222522819</v>
      </c>
      <c r="N149" s="45">
        <f t="shared" si="81"/>
        <v>0.1</v>
      </c>
      <c r="O149" s="45">
        <f t="shared" si="81"/>
        <v>0.1</v>
      </c>
      <c r="P149" s="233">
        <f t="shared" si="82"/>
        <v>4.1198808220314909E-4</v>
      </c>
      <c r="Q149" s="45">
        <f t="shared" si="83"/>
        <v>1</v>
      </c>
      <c r="R149" s="45">
        <f t="shared" si="84"/>
        <v>0.82877786792425767</v>
      </c>
      <c r="S149" s="45">
        <f t="shared" si="85"/>
        <v>0.1</v>
      </c>
      <c r="T149" s="45">
        <f t="shared" si="85"/>
        <v>0.1</v>
      </c>
      <c r="U149" s="233">
        <f t="shared" si="70"/>
        <v>1.1219682988463861E-4</v>
      </c>
      <c r="V149" s="45">
        <f t="shared" si="86"/>
        <v>1</v>
      </c>
      <c r="W149" s="45">
        <f t="shared" si="87"/>
        <v>0.99999999995588063</v>
      </c>
      <c r="X149" s="45">
        <f t="shared" si="88"/>
        <v>0.25</v>
      </c>
      <c r="Y149" s="45">
        <f t="shared" si="88"/>
        <v>0.1</v>
      </c>
      <c r="Z149" s="233">
        <f t="shared" si="89"/>
        <v>6.6179284274880956E-12</v>
      </c>
    </row>
    <row r="150" spans="1:26" x14ac:dyDescent="0.45">
      <c r="A150">
        <v>144</v>
      </c>
      <c r="B150" s="45">
        <f t="shared" si="71"/>
        <v>1</v>
      </c>
      <c r="C150" s="45">
        <f t="shared" si="72"/>
        <v>9.999988736725221E-2</v>
      </c>
      <c r="D150" s="45">
        <f t="shared" si="73"/>
        <v>0.01</v>
      </c>
      <c r="E150" s="45">
        <f t="shared" si="73"/>
        <v>0.1</v>
      </c>
      <c r="F150" s="233">
        <f t="shared" si="74"/>
        <v>1.0136948568745252E-8</v>
      </c>
      <c r="G150" s="45">
        <f t="shared" si="75"/>
        <v>1</v>
      </c>
      <c r="H150" s="45">
        <f t="shared" si="76"/>
        <v>0.49985064021361991</v>
      </c>
      <c r="I150" s="45">
        <f t="shared" si="77"/>
        <v>0.05</v>
      </c>
      <c r="J150" s="45">
        <f t="shared" si="77"/>
        <v>0.1</v>
      </c>
      <c r="K150" s="233">
        <f t="shared" si="78"/>
        <v>7.4702201535714607E-6</v>
      </c>
      <c r="L150" s="45">
        <f t="shared" si="79"/>
        <v>1</v>
      </c>
      <c r="M150" s="45">
        <f t="shared" si="80"/>
        <v>0.9362256903074313</v>
      </c>
      <c r="N150" s="45">
        <f t="shared" si="81"/>
        <v>0.1</v>
      </c>
      <c r="O150" s="45">
        <f t="shared" si="81"/>
        <v>0.1</v>
      </c>
      <c r="P150" s="233">
        <f t="shared" si="82"/>
        <v>4.0671625767636777E-4</v>
      </c>
      <c r="Q150" s="45">
        <f t="shared" si="83"/>
        <v>1</v>
      </c>
      <c r="R150" s="45">
        <f t="shared" si="84"/>
        <v>0.82889006475414229</v>
      </c>
      <c r="S150" s="45">
        <f t="shared" si="85"/>
        <v>0.1</v>
      </c>
      <c r="T150" s="45">
        <f t="shared" si="85"/>
        <v>0.1</v>
      </c>
      <c r="U150" s="233">
        <f t="shared" si="70"/>
        <v>1.0936476055558794E-4</v>
      </c>
      <c r="V150" s="45">
        <f t="shared" si="86"/>
        <v>1</v>
      </c>
      <c r="W150" s="45">
        <f t="shared" si="87"/>
        <v>0.99999999996249855</v>
      </c>
      <c r="X150" s="45">
        <f t="shared" si="88"/>
        <v>0.25</v>
      </c>
      <c r="Y150" s="45">
        <f t="shared" si="88"/>
        <v>0.1</v>
      </c>
      <c r="Z150" s="233">
        <f t="shared" si="89"/>
        <v>5.6252225100195119E-12</v>
      </c>
    </row>
    <row r="151" spans="1:26" x14ac:dyDescent="0.45">
      <c r="A151">
        <v>145</v>
      </c>
      <c r="B151" s="45">
        <f t="shared" si="71"/>
        <v>1</v>
      </c>
      <c r="C151" s="45">
        <f t="shared" si="72"/>
        <v>9.9999897504200783E-2</v>
      </c>
      <c r="D151" s="45">
        <f t="shared" si="73"/>
        <v>0.01</v>
      </c>
      <c r="E151" s="45">
        <f t="shared" si="73"/>
        <v>0.1</v>
      </c>
      <c r="F151" s="233">
        <f t="shared" si="74"/>
        <v>9.2246229804054947E-9</v>
      </c>
      <c r="G151" s="45">
        <f t="shared" si="75"/>
        <v>1</v>
      </c>
      <c r="H151" s="45">
        <f t="shared" si="76"/>
        <v>0.49985811043377348</v>
      </c>
      <c r="I151" s="45">
        <f t="shared" si="77"/>
        <v>0.05</v>
      </c>
      <c r="J151" s="45">
        <f t="shared" si="77"/>
        <v>0.1</v>
      </c>
      <c r="K151" s="233">
        <f t="shared" si="78"/>
        <v>7.0964915762153358E-6</v>
      </c>
      <c r="L151" s="45">
        <f t="shared" si="79"/>
        <v>1</v>
      </c>
      <c r="M151" s="45">
        <f t="shared" si="80"/>
        <v>0.93663240656510771</v>
      </c>
      <c r="N151" s="45">
        <f t="shared" si="81"/>
        <v>0.1</v>
      </c>
      <c r="O151" s="45">
        <f t="shared" si="81"/>
        <v>0.1</v>
      </c>
      <c r="P151" s="233">
        <f t="shared" si="82"/>
        <v>4.0154518977299214E-4</v>
      </c>
      <c r="Q151" s="45">
        <f t="shared" si="83"/>
        <v>1</v>
      </c>
      <c r="R151" s="45">
        <f t="shared" si="84"/>
        <v>0.82899942951469785</v>
      </c>
      <c r="S151" s="45">
        <f t="shared" si="85"/>
        <v>0.1</v>
      </c>
      <c r="T151" s="45">
        <f t="shared" si="85"/>
        <v>0.1</v>
      </c>
      <c r="U151" s="233">
        <f t="shared" si="70"/>
        <v>1.0660751724551193E-4</v>
      </c>
      <c r="V151" s="45">
        <f t="shared" si="86"/>
        <v>1</v>
      </c>
      <c r="W151" s="45">
        <f t="shared" si="87"/>
        <v>0.99999999996812372</v>
      </c>
      <c r="X151" s="45">
        <f t="shared" si="88"/>
        <v>0.25</v>
      </c>
      <c r="Y151" s="45">
        <f t="shared" si="88"/>
        <v>0.1</v>
      </c>
      <c r="Z151" s="233">
        <f t="shared" si="89"/>
        <v>4.7814530113043929E-12</v>
      </c>
    </row>
    <row r="152" spans="1:26" x14ac:dyDescent="0.45">
      <c r="A152">
        <v>146</v>
      </c>
      <c r="B152" s="45">
        <f t="shared" si="71"/>
        <v>1</v>
      </c>
      <c r="C152" s="45">
        <f t="shared" si="72"/>
        <v>9.9999906728823765E-2</v>
      </c>
      <c r="D152" s="45">
        <f t="shared" ref="D152:E167" si="90">D151</f>
        <v>0.01</v>
      </c>
      <c r="E152" s="45">
        <f t="shared" si="90"/>
        <v>0.1</v>
      </c>
      <c r="F152" s="233">
        <f t="shared" si="74"/>
        <v>8.394406732226134E-9</v>
      </c>
      <c r="G152" s="45">
        <f t="shared" si="75"/>
        <v>1</v>
      </c>
      <c r="H152" s="45">
        <f t="shared" si="76"/>
        <v>0.49986520692534969</v>
      </c>
      <c r="I152" s="45">
        <f t="shared" ref="I152:J167" si="91">I151</f>
        <v>0.05</v>
      </c>
      <c r="J152" s="45">
        <f t="shared" si="91"/>
        <v>0.1</v>
      </c>
      <c r="K152" s="233">
        <f t="shared" si="78"/>
        <v>6.741470649801462E-6</v>
      </c>
      <c r="L152" s="45">
        <f t="shared" si="79"/>
        <v>1</v>
      </c>
      <c r="M152" s="45">
        <f t="shared" si="80"/>
        <v>0.93703395175488069</v>
      </c>
      <c r="N152" s="45">
        <f t="shared" ref="N152:O167" si="92">N151</f>
        <v>0.1</v>
      </c>
      <c r="O152" s="45">
        <f t="shared" si="92"/>
        <v>0.1</v>
      </c>
      <c r="P152" s="233">
        <f t="shared" si="82"/>
        <v>3.9647232316065983E-4</v>
      </c>
      <c r="Q152" s="45">
        <f t="shared" si="83"/>
        <v>1</v>
      </c>
      <c r="R152" s="45">
        <f t="shared" si="84"/>
        <v>0.82910603703194341</v>
      </c>
      <c r="S152" s="45">
        <f t="shared" ref="S152:T167" si="93">S151</f>
        <v>0.1</v>
      </c>
      <c r="T152" s="45">
        <f t="shared" si="93"/>
        <v>0.1</v>
      </c>
      <c r="U152" s="233">
        <f t="shared" si="70"/>
        <v>1.0392296097654422E-4</v>
      </c>
      <c r="V152" s="45">
        <f t="shared" si="86"/>
        <v>1</v>
      </c>
      <c r="W152" s="45">
        <f t="shared" si="87"/>
        <v>0.99999999997290523</v>
      </c>
      <c r="X152" s="45">
        <f t="shared" ref="X152:Y167" si="94">X151</f>
        <v>0.25</v>
      </c>
      <c r="Y152" s="45">
        <f t="shared" si="94"/>
        <v>0.1</v>
      </c>
      <c r="Z152" s="233">
        <f t="shared" si="89"/>
        <v>4.0642489373965418E-12</v>
      </c>
    </row>
    <row r="153" spans="1:26" x14ac:dyDescent="0.45">
      <c r="A153">
        <v>147</v>
      </c>
      <c r="B153" s="45">
        <f t="shared" si="71"/>
        <v>1</v>
      </c>
      <c r="C153" s="45">
        <f t="shared" si="72"/>
        <v>9.9999915123230504E-2</v>
      </c>
      <c r="D153" s="45">
        <f t="shared" si="90"/>
        <v>0.01</v>
      </c>
      <c r="E153" s="45">
        <f t="shared" si="90"/>
        <v>0.1</v>
      </c>
      <c r="F153" s="233">
        <f t="shared" si="74"/>
        <v>7.6389099750578948E-9</v>
      </c>
      <c r="G153" s="45">
        <f t="shared" si="75"/>
        <v>1</v>
      </c>
      <c r="H153" s="45">
        <f t="shared" si="76"/>
        <v>0.49987194839599947</v>
      </c>
      <c r="I153" s="45">
        <f t="shared" si="91"/>
        <v>0.05</v>
      </c>
      <c r="J153" s="45">
        <f t="shared" si="91"/>
        <v>0.1</v>
      </c>
      <c r="K153" s="233">
        <f t="shared" si="78"/>
        <v>6.4042199213465434E-6</v>
      </c>
      <c r="L153" s="45">
        <f t="shared" si="79"/>
        <v>1</v>
      </c>
      <c r="M153" s="45">
        <f t="shared" si="80"/>
        <v>0.93743042407804134</v>
      </c>
      <c r="N153" s="45">
        <f t="shared" si="92"/>
        <v>0.1</v>
      </c>
      <c r="O153" s="45">
        <f t="shared" si="92"/>
        <v>0.1</v>
      </c>
      <c r="P153" s="233">
        <f t="shared" si="82"/>
        <v>3.9149518310538367E-4</v>
      </c>
      <c r="Q153" s="45">
        <f t="shared" si="83"/>
        <v>1</v>
      </c>
      <c r="R153" s="45">
        <f t="shared" si="84"/>
        <v>0.82920995999291991</v>
      </c>
      <c r="S153" s="45">
        <f t="shared" si="93"/>
        <v>0.1</v>
      </c>
      <c r="T153" s="45">
        <f t="shared" si="93"/>
        <v>0.1</v>
      </c>
      <c r="U153" s="233">
        <f t="shared" si="70"/>
        <v>1.0130902169874778E-4</v>
      </c>
      <c r="V153" s="45">
        <f t="shared" si="86"/>
        <v>1</v>
      </c>
      <c r="W153" s="45">
        <f t="shared" si="87"/>
        <v>0.99999999997696953</v>
      </c>
      <c r="X153" s="45">
        <f t="shared" si="94"/>
        <v>0.25</v>
      </c>
      <c r="Y153" s="45">
        <f t="shared" si="94"/>
        <v>0.1</v>
      </c>
      <c r="Z153" s="233">
        <f t="shared" si="89"/>
        <v>3.4545977189992527E-12</v>
      </c>
    </row>
    <row r="154" spans="1:26" x14ac:dyDescent="0.45">
      <c r="A154">
        <v>148</v>
      </c>
      <c r="B154" s="45">
        <f t="shared" si="71"/>
        <v>1</v>
      </c>
      <c r="C154" s="45">
        <f t="shared" si="72"/>
        <v>9.9999922762140481E-2</v>
      </c>
      <c r="D154" s="45">
        <f t="shared" si="90"/>
        <v>0.01</v>
      </c>
      <c r="E154" s="45">
        <f t="shared" si="90"/>
        <v>0.1</v>
      </c>
      <c r="F154" s="233">
        <f t="shared" si="74"/>
        <v>6.9514079527321915E-9</v>
      </c>
      <c r="G154" s="45">
        <f t="shared" si="75"/>
        <v>1</v>
      </c>
      <c r="H154" s="45">
        <f t="shared" si="76"/>
        <v>0.49987835261592084</v>
      </c>
      <c r="I154" s="45">
        <f t="shared" si="91"/>
        <v>0.05</v>
      </c>
      <c r="J154" s="45">
        <f t="shared" si="91"/>
        <v>0.1</v>
      </c>
      <c r="K154" s="233">
        <f t="shared" si="78"/>
        <v>6.0838490125586508E-6</v>
      </c>
      <c r="L154" s="45">
        <f t="shared" si="79"/>
        <v>1</v>
      </c>
      <c r="M154" s="45">
        <f t="shared" si="80"/>
        <v>0.93782191926114677</v>
      </c>
      <c r="N154" s="45">
        <f t="shared" si="92"/>
        <v>0.1</v>
      </c>
      <c r="O154" s="45">
        <f t="shared" si="92"/>
        <v>0.1</v>
      </c>
      <c r="P154" s="233">
        <f t="shared" si="82"/>
        <v>3.8661137243672927E-4</v>
      </c>
      <c r="Q154" s="45">
        <f t="shared" si="83"/>
        <v>1</v>
      </c>
      <c r="R154" s="45">
        <f t="shared" si="84"/>
        <v>0.82931126901461871</v>
      </c>
      <c r="S154" s="45">
        <f t="shared" si="93"/>
        <v>0.1</v>
      </c>
      <c r="T154" s="45">
        <f t="shared" si="93"/>
        <v>0.1</v>
      </c>
      <c r="U154" s="233">
        <f t="shared" si="70"/>
        <v>9.8763695703676935E-5</v>
      </c>
      <c r="V154" s="45">
        <f t="shared" si="86"/>
        <v>1</v>
      </c>
      <c r="W154" s="45">
        <f t="shared" si="87"/>
        <v>0.9999999999804241</v>
      </c>
      <c r="X154" s="45">
        <f t="shared" si="94"/>
        <v>0.25</v>
      </c>
      <c r="Y154" s="45">
        <f t="shared" si="94"/>
        <v>0.1</v>
      </c>
      <c r="Z154" s="233">
        <f t="shared" si="89"/>
        <v>2.9364288778310765E-12</v>
      </c>
    </row>
    <row r="155" spans="1:26" x14ac:dyDescent="0.45">
      <c r="A155">
        <v>149</v>
      </c>
      <c r="B155" s="45">
        <f t="shared" si="71"/>
        <v>1</v>
      </c>
      <c r="C155" s="45">
        <f t="shared" si="72"/>
        <v>9.999992971354843E-2</v>
      </c>
      <c r="D155" s="45">
        <f t="shared" si="90"/>
        <v>0.01</v>
      </c>
      <c r="E155" s="45">
        <f t="shared" si="90"/>
        <v>0.1</v>
      </c>
      <c r="F155" s="233">
        <f t="shared" si="74"/>
        <v>6.3257811350192483E-9</v>
      </c>
      <c r="G155" s="45">
        <f t="shared" si="75"/>
        <v>1</v>
      </c>
      <c r="H155" s="45">
        <f t="shared" si="76"/>
        <v>0.49988443646493341</v>
      </c>
      <c r="I155" s="45">
        <f t="shared" si="91"/>
        <v>0.05</v>
      </c>
      <c r="J155" s="45">
        <f t="shared" si="91"/>
        <v>0.1</v>
      </c>
      <c r="K155" s="233">
        <f t="shared" si="78"/>
        <v>5.779512246381624E-6</v>
      </c>
      <c r="L155" s="45">
        <f t="shared" si="79"/>
        <v>1</v>
      </c>
      <c r="M155" s="45">
        <f t="shared" si="80"/>
        <v>0.93820853063358345</v>
      </c>
      <c r="N155" s="45">
        <f t="shared" si="92"/>
        <v>0.1</v>
      </c>
      <c r="O155" s="45">
        <f t="shared" si="92"/>
        <v>0.1</v>
      </c>
      <c r="P155" s="233">
        <f t="shared" si="82"/>
        <v>3.8181856864606678E-4</v>
      </c>
      <c r="Q155" s="45">
        <f t="shared" si="83"/>
        <v>1</v>
      </c>
      <c r="R155" s="45">
        <f t="shared" si="84"/>
        <v>0.82941003271032243</v>
      </c>
      <c r="S155" s="45">
        <f t="shared" si="93"/>
        <v>0.1</v>
      </c>
      <c r="T155" s="45">
        <f t="shared" si="93"/>
        <v>0.1</v>
      </c>
      <c r="U155" s="233">
        <f t="shared" si="70"/>
        <v>9.6285043151619204E-5</v>
      </c>
      <c r="V155" s="45">
        <f t="shared" si="86"/>
        <v>1</v>
      </c>
      <c r="W155" s="45">
        <f t="shared" si="87"/>
        <v>0.99999999998336053</v>
      </c>
      <c r="X155" s="45">
        <f t="shared" si="94"/>
        <v>0.25</v>
      </c>
      <c r="Y155" s="45">
        <f t="shared" si="94"/>
        <v>0.1</v>
      </c>
      <c r="Z155" s="233">
        <f t="shared" si="89"/>
        <v>2.49592013723543E-12</v>
      </c>
    </row>
    <row r="156" spans="1:26" x14ac:dyDescent="0.45">
      <c r="A156">
        <v>150</v>
      </c>
      <c r="B156" s="45">
        <f t="shared" si="71"/>
        <v>1</v>
      </c>
      <c r="C156" s="45">
        <f t="shared" si="72"/>
        <v>9.9999936039329565E-2</v>
      </c>
      <c r="D156" s="45">
        <f t="shared" si="90"/>
        <v>0.01</v>
      </c>
      <c r="E156" s="45">
        <f t="shared" si="90"/>
        <v>0.1</v>
      </c>
      <c r="F156" s="233">
        <f t="shared" si="74"/>
        <v>5.7564607473109541E-9</v>
      </c>
      <c r="G156" s="45">
        <f t="shared" si="75"/>
        <v>1</v>
      </c>
      <c r="H156" s="45">
        <f t="shared" si="76"/>
        <v>0.49989021597717981</v>
      </c>
      <c r="I156" s="45">
        <f t="shared" si="91"/>
        <v>0.05</v>
      </c>
      <c r="J156" s="45">
        <f t="shared" si="91"/>
        <v>0.1</v>
      </c>
      <c r="K156" s="233">
        <f t="shared" si="78"/>
        <v>5.4904063941652037E-6</v>
      </c>
      <c r="L156" s="45">
        <f t="shared" si="79"/>
        <v>1</v>
      </c>
      <c r="M156" s="45">
        <f t="shared" si="80"/>
        <v>0.9385903492022295</v>
      </c>
      <c r="N156" s="45">
        <f t="shared" si="92"/>
        <v>0.1</v>
      </c>
      <c r="O156" s="45">
        <f t="shared" si="92"/>
        <v>0.1</v>
      </c>
      <c r="P156" s="233">
        <f t="shared" si="82"/>
        <v>3.7711452111040267E-4</v>
      </c>
      <c r="Q156" s="45">
        <f t="shared" si="83"/>
        <v>1</v>
      </c>
      <c r="R156" s="45">
        <f t="shared" si="84"/>
        <v>0.82950631775347405</v>
      </c>
      <c r="S156" s="45">
        <f t="shared" si="93"/>
        <v>0.1</v>
      </c>
      <c r="T156" s="45">
        <f t="shared" si="93"/>
        <v>0.1</v>
      </c>
      <c r="U156" s="233">
        <f t="shared" si="70"/>
        <v>9.3871185706754373E-5</v>
      </c>
      <c r="V156" s="45">
        <f t="shared" si="86"/>
        <v>1</v>
      </c>
      <c r="W156" s="45">
        <f t="shared" si="87"/>
        <v>0.99999999998585642</v>
      </c>
      <c r="X156" s="45">
        <f t="shared" si="94"/>
        <v>0.25</v>
      </c>
      <c r="Y156" s="45">
        <f t="shared" si="94"/>
        <v>0.1</v>
      </c>
      <c r="Z156" s="233">
        <f t="shared" si="89"/>
        <v>2.1215806889074429E-12</v>
      </c>
    </row>
    <row r="157" spans="1:26" x14ac:dyDescent="0.45">
      <c r="A157">
        <v>151</v>
      </c>
      <c r="B157" s="45">
        <f t="shared" si="71"/>
        <v>1</v>
      </c>
      <c r="C157" s="45">
        <f t="shared" si="72"/>
        <v>9.9999941795790318E-2</v>
      </c>
      <c r="D157" s="45">
        <f t="shared" si="90"/>
        <v>0.01</v>
      </c>
      <c r="E157" s="45">
        <f t="shared" si="90"/>
        <v>0.1</v>
      </c>
      <c r="F157" s="233">
        <f t="shared" si="74"/>
        <v>5.2383792113058769E-9</v>
      </c>
      <c r="G157" s="45">
        <f t="shared" si="75"/>
        <v>1</v>
      </c>
      <c r="H157" s="45">
        <f t="shared" si="76"/>
        <v>0.49989570638357395</v>
      </c>
      <c r="I157" s="45">
        <f t="shared" si="91"/>
        <v>0.05</v>
      </c>
      <c r="J157" s="45">
        <f t="shared" si="91"/>
        <v>0.1</v>
      </c>
      <c r="K157" s="233">
        <f t="shared" si="78"/>
        <v>5.2157685371326257E-6</v>
      </c>
      <c r="L157" s="45">
        <f t="shared" si="79"/>
        <v>1</v>
      </c>
      <c r="M157" s="45">
        <f t="shared" si="80"/>
        <v>0.93896746372333995</v>
      </c>
      <c r="N157" s="45">
        <f t="shared" si="92"/>
        <v>0.1</v>
      </c>
      <c r="O157" s="45">
        <f t="shared" si="92"/>
        <v>0.1</v>
      </c>
      <c r="P157" s="233">
        <f t="shared" si="82"/>
        <v>3.7249704843618503E-4</v>
      </c>
      <c r="Q157" s="45">
        <f t="shared" si="83"/>
        <v>1</v>
      </c>
      <c r="R157" s="45">
        <f t="shared" si="84"/>
        <v>0.82960018893918086</v>
      </c>
      <c r="S157" s="45">
        <f t="shared" si="93"/>
        <v>0.1</v>
      </c>
      <c r="T157" s="45">
        <f t="shared" si="93"/>
        <v>0.1</v>
      </c>
      <c r="U157" s="233">
        <f t="shared" si="70"/>
        <v>9.1520304274787107E-5</v>
      </c>
      <c r="V157" s="45">
        <f t="shared" si="86"/>
        <v>1</v>
      </c>
      <c r="W157" s="45">
        <f t="shared" si="87"/>
        <v>0.99999999998797806</v>
      </c>
      <c r="X157" s="45">
        <f t="shared" si="94"/>
        <v>0.25</v>
      </c>
      <c r="Y157" s="45">
        <f t="shared" si="94"/>
        <v>0.1</v>
      </c>
      <c r="Z157" s="233">
        <f t="shared" si="89"/>
        <v>1.8033352588986418E-12</v>
      </c>
    </row>
    <row r="158" spans="1:26" x14ac:dyDescent="0.45">
      <c r="A158">
        <v>152</v>
      </c>
      <c r="B158" s="45">
        <f t="shared" si="71"/>
        <v>1</v>
      </c>
      <c r="C158" s="45">
        <f t="shared" si="72"/>
        <v>9.9999947034169534E-2</v>
      </c>
      <c r="D158" s="45">
        <f t="shared" si="90"/>
        <v>0.01</v>
      </c>
      <c r="E158" s="45">
        <f t="shared" si="90"/>
        <v>0.1</v>
      </c>
      <c r="F158" s="233">
        <f t="shared" si="74"/>
        <v>4.7669250231169302E-9</v>
      </c>
      <c r="G158" s="45">
        <f t="shared" si="75"/>
        <v>1</v>
      </c>
      <c r="H158" s="45">
        <f t="shared" si="76"/>
        <v>0.49990092215211107</v>
      </c>
      <c r="I158" s="45">
        <f t="shared" si="91"/>
        <v>0.05</v>
      </c>
      <c r="J158" s="45">
        <f t="shared" si="91"/>
        <v>0.1</v>
      </c>
      <c r="K158" s="233">
        <f t="shared" si="78"/>
        <v>4.9548740364419031E-6</v>
      </c>
      <c r="L158" s="45">
        <f t="shared" si="79"/>
        <v>1</v>
      </c>
      <c r="M158" s="45">
        <f t="shared" si="80"/>
        <v>0.93933996077177617</v>
      </c>
      <c r="N158" s="45">
        <f t="shared" si="92"/>
        <v>0.1</v>
      </c>
      <c r="O158" s="45">
        <f t="shared" si="92"/>
        <v>0.1</v>
      </c>
      <c r="P158" s="233">
        <f t="shared" si="82"/>
        <v>3.6796403591697613E-4</v>
      </c>
      <c r="Q158" s="45">
        <f t="shared" si="83"/>
        <v>1</v>
      </c>
      <c r="R158" s="45">
        <f t="shared" si="84"/>
        <v>0.8296917092434557</v>
      </c>
      <c r="S158" s="45">
        <f t="shared" si="93"/>
        <v>0.1</v>
      </c>
      <c r="T158" s="45">
        <f t="shared" si="93"/>
        <v>0.1</v>
      </c>
      <c r="U158" s="233">
        <f t="shared" si="70"/>
        <v>8.9230636837987765E-5</v>
      </c>
      <c r="V158" s="45">
        <f t="shared" si="86"/>
        <v>1</v>
      </c>
      <c r="W158" s="45">
        <f t="shared" si="87"/>
        <v>0.9999999999897814</v>
      </c>
      <c r="X158" s="45">
        <f t="shared" si="94"/>
        <v>0.25</v>
      </c>
      <c r="Y158" s="45">
        <f t="shared" si="94"/>
        <v>0.1</v>
      </c>
      <c r="Z158" s="233">
        <f t="shared" si="89"/>
        <v>1.5328294189487224E-12</v>
      </c>
    </row>
    <row r="159" spans="1:26" x14ac:dyDescent="0.45">
      <c r="A159">
        <v>153</v>
      </c>
      <c r="B159" s="45">
        <f t="shared" si="71"/>
        <v>1</v>
      </c>
      <c r="C159" s="45">
        <f t="shared" si="72"/>
        <v>9.9999951801094555E-2</v>
      </c>
      <c r="D159" s="45">
        <f t="shared" si="90"/>
        <v>0.01</v>
      </c>
      <c r="E159" s="45">
        <f t="shared" si="90"/>
        <v>0.1</v>
      </c>
      <c r="F159" s="233">
        <f t="shared" si="74"/>
        <v>4.3379017235917194E-9</v>
      </c>
      <c r="G159" s="45">
        <f t="shared" si="75"/>
        <v>1</v>
      </c>
      <c r="H159" s="45">
        <f t="shared" si="76"/>
        <v>0.49990587702614753</v>
      </c>
      <c r="I159" s="45">
        <f t="shared" si="91"/>
        <v>0.05</v>
      </c>
      <c r="J159" s="45">
        <f t="shared" si="91"/>
        <v>0.1</v>
      </c>
      <c r="K159" s="233">
        <f t="shared" si="78"/>
        <v>4.7070346060468227E-6</v>
      </c>
      <c r="L159" s="45">
        <f t="shared" si="79"/>
        <v>1</v>
      </c>
      <c r="M159" s="45">
        <f t="shared" si="80"/>
        <v>0.93970792480769316</v>
      </c>
      <c r="N159" s="45">
        <f t="shared" si="92"/>
        <v>0.1</v>
      </c>
      <c r="O159" s="45">
        <f t="shared" si="92"/>
        <v>0.1</v>
      </c>
      <c r="P159" s="233">
        <f t="shared" si="82"/>
        <v>3.635134330994827E-4</v>
      </c>
      <c r="Q159" s="45">
        <f t="shared" si="83"/>
        <v>1</v>
      </c>
      <c r="R159" s="45">
        <f t="shared" si="84"/>
        <v>0.82978093988029367</v>
      </c>
      <c r="S159" s="45">
        <f t="shared" si="93"/>
        <v>0.1</v>
      </c>
      <c r="T159" s="45">
        <f t="shared" si="93"/>
        <v>0.1</v>
      </c>
      <c r="U159" s="233">
        <f t="shared" si="70"/>
        <v>8.7000476382808473E-5</v>
      </c>
      <c r="V159" s="45">
        <f t="shared" si="86"/>
        <v>1</v>
      </c>
      <c r="W159" s="45">
        <f t="shared" si="87"/>
        <v>0.99999999999131428</v>
      </c>
      <c r="X159" s="45">
        <f t="shared" si="94"/>
        <v>0.25</v>
      </c>
      <c r="Y159" s="45">
        <f t="shared" si="94"/>
        <v>0.1</v>
      </c>
      <c r="Z159" s="233">
        <f t="shared" si="89"/>
        <v>1.3029022305488525E-12</v>
      </c>
    </row>
    <row r="160" spans="1:26" x14ac:dyDescent="0.45">
      <c r="A160">
        <v>154</v>
      </c>
      <c r="B160" s="45">
        <f t="shared" si="71"/>
        <v>1</v>
      </c>
      <c r="C160" s="45">
        <f t="shared" si="72"/>
        <v>9.9999956138996274E-2</v>
      </c>
      <c r="D160" s="45">
        <f t="shared" si="90"/>
        <v>0.01</v>
      </c>
      <c r="E160" s="45">
        <f t="shared" si="90"/>
        <v>0.1</v>
      </c>
      <c r="F160" s="233">
        <f t="shared" si="74"/>
        <v>3.9474905271646987E-9</v>
      </c>
      <c r="G160" s="45">
        <f t="shared" si="75"/>
        <v>1</v>
      </c>
      <c r="H160" s="45">
        <f t="shared" si="76"/>
        <v>0.49991058406075356</v>
      </c>
      <c r="I160" s="45">
        <f t="shared" si="91"/>
        <v>0.05</v>
      </c>
      <c r="J160" s="45">
        <f t="shared" si="91"/>
        <v>0.1</v>
      </c>
      <c r="K160" s="233">
        <f t="shared" si="78"/>
        <v>4.471596483333895E-6</v>
      </c>
      <c r="L160" s="45">
        <f t="shared" si="79"/>
        <v>1</v>
      </c>
      <c r="M160" s="45">
        <f t="shared" si="80"/>
        <v>0.94007143824079265</v>
      </c>
      <c r="N160" s="45">
        <f t="shared" si="92"/>
        <v>0.1</v>
      </c>
      <c r="O160" s="45">
        <f t="shared" si="92"/>
        <v>0.1</v>
      </c>
      <c r="P160" s="233">
        <f t="shared" si="82"/>
        <v>3.5914325145272596E-4</v>
      </c>
      <c r="Q160" s="45">
        <f t="shared" si="83"/>
        <v>1</v>
      </c>
      <c r="R160" s="45">
        <f t="shared" si="84"/>
        <v>0.82986794035667644</v>
      </c>
      <c r="S160" s="45">
        <f t="shared" si="93"/>
        <v>0.1</v>
      </c>
      <c r="T160" s="45">
        <f t="shared" si="93"/>
        <v>0.1</v>
      </c>
      <c r="U160" s="233">
        <f t="shared" si="70"/>
        <v>8.4828168915480895E-5</v>
      </c>
      <c r="V160" s="45">
        <f t="shared" si="86"/>
        <v>1</v>
      </c>
      <c r="W160" s="45">
        <f t="shared" si="87"/>
        <v>0.99999999999261724</v>
      </c>
      <c r="X160" s="45">
        <f t="shared" si="94"/>
        <v>0.25</v>
      </c>
      <c r="Y160" s="45">
        <f t="shared" si="94"/>
        <v>0.1</v>
      </c>
      <c r="Z160" s="233">
        <f t="shared" si="89"/>
        <v>1.1074474670635936E-12</v>
      </c>
    </row>
    <row r="161" spans="1:26" x14ac:dyDescent="0.45">
      <c r="A161">
        <v>155</v>
      </c>
      <c r="B161" s="45">
        <f t="shared" si="71"/>
        <v>1</v>
      </c>
      <c r="C161" s="45">
        <f t="shared" si="72"/>
        <v>9.9999960086486803E-2</v>
      </c>
      <c r="D161" s="45">
        <f t="shared" si="90"/>
        <v>0.01</v>
      </c>
      <c r="E161" s="45">
        <f t="shared" si="90"/>
        <v>0.1</v>
      </c>
      <c r="F161" s="233">
        <f t="shared" si="74"/>
        <v>3.5922163472978941E-9</v>
      </c>
      <c r="G161" s="45">
        <f t="shared" si="75"/>
        <v>1</v>
      </c>
      <c r="H161" s="45">
        <f t="shared" si="76"/>
        <v>0.49991505565723687</v>
      </c>
      <c r="I161" s="45">
        <f t="shared" si="91"/>
        <v>0.05</v>
      </c>
      <c r="J161" s="45">
        <f t="shared" si="91"/>
        <v>0.1</v>
      </c>
      <c r="K161" s="233">
        <f t="shared" si="78"/>
        <v>4.2479386922894546E-6</v>
      </c>
      <c r="L161" s="45">
        <f t="shared" si="79"/>
        <v>1</v>
      </c>
      <c r="M161" s="45">
        <f t="shared" si="80"/>
        <v>0.94043058149224534</v>
      </c>
      <c r="N161" s="45">
        <f t="shared" si="92"/>
        <v>0.1</v>
      </c>
      <c r="O161" s="45">
        <f t="shared" si="92"/>
        <v>0.1</v>
      </c>
      <c r="P161" s="233">
        <f t="shared" si="82"/>
        <v>3.5485156213521662E-4</v>
      </c>
      <c r="Q161" s="45">
        <f t="shared" si="83"/>
        <v>1</v>
      </c>
      <c r="R161" s="45">
        <f t="shared" si="84"/>
        <v>0.82995276852559197</v>
      </c>
      <c r="S161" s="45">
        <f t="shared" si="93"/>
        <v>0.1</v>
      </c>
      <c r="T161" s="45">
        <f t="shared" si="93"/>
        <v>0.1</v>
      </c>
      <c r="U161" s="233">
        <f t="shared" si="70"/>
        <v>8.2712111561335233E-5</v>
      </c>
      <c r="V161" s="45">
        <f t="shared" si="86"/>
        <v>1</v>
      </c>
      <c r="W161" s="45">
        <f t="shared" si="87"/>
        <v>0.99999999999372469</v>
      </c>
      <c r="X161" s="45">
        <f t="shared" si="94"/>
        <v>0.25</v>
      </c>
      <c r="Y161" s="45">
        <f t="shared" si="94"/>
        <v>0.1</v>
      </c>
      <c r="Z161" s="233">
        <f t="shared" si="89"/>
        <v>9.4130259142843897E-13</v>
      </c>
    </row>
    <row r="162" spans="1:26" x14ac:dyDescent="0.45">
      <c r="A162">
        <v>156</v>
      </c>
      <c r="B162" s="45">
        <f t="shared" si="71"/>
        <v>1</v>
      </c>
      <c r="C162" s="45">
        <f t="shared" si="72"/>
        <v>9.9999963678703147E-2</v>
      </c>
      <c r="D162" s="45">
        <f t="shared" si="90"/>
        <v>0.01</v>
      </c>
      <c r="E162" s="45">
        <f t="shared" si="90"/>
        <v>0.1</v>
      </c>
      <c r="F162" s="233">
        <f t="shared" si="74"/>
        <v>3.2689168490140919E-9</v>
      </c>
      <c r="G162" s="45">
        <f t="shared" si="75"/>
        <v>1</v>
      </c>
      <c r="H162" s="45">
        <f t="shared" si="76"/>
        <v>0.49991930359592918</v>
      </c>
      <c r="I162" s="45">
        <f t="shared" si="91"/>
        <v>0.05</v>
      </c>
      <c r="J162" s="45">
        <f t="shared" si="91"/>
        <v>0.1</v>
      </c>
      <c r="K162" s="233">
        <f t="shared" si="78"/>
        <v>4.0354713944923404E-6</v>
      </c>
      <c r="L162" s="45">
        <f t="shared" si="79"/>
        <v>1</v>
      </c>
      <c r="M162" s="45">
        <f t="shared" si="80"/>
        <v>0.94078543305438056</v>
      </c>
      <c r="N162" s="45">
        <f t="shared" si="92"/>
        <v>0.1</v>
      </c>
      <c r="O162" s="45">
        <f t="shared" si="92"/>
        <v>0.1</v>
      </c>
      <c r="P162" s="233">
        <f t="shared" si="82"/>
        <v>3.506364938557216E-4</v>
      </c>
      <c r="Q162" s="45">
        <f t="shared" si="83"/>
        <v>1</v>
      </c>
      <c r="R162" s="45">
        <f t="shared" si="84"/>
        <v>0.83003548063715327</v>
      </c>
      <c r="S162" s="45">
        <f t="shared" si="93"/>
        <v>0.1</v>
      </c>
      <c r="T162" s="45">
        <f t="shared" si="93"/>
        <v>0.1</v>
      </c>
      <c r="U162" s="233">
        <f t="shared" si="70"/>
        <v>8.0650750743749972E-5</v>
      </c>
      <c r="V162" s="45">
        <f t="shared" si="86"/>
        <v>1</v>
      </c>
      <c r="W162" s="45">
        <f t="shared" si="87"/>
        <v>0.99999999999466604</v>
      </c>
      <c r="X162" s="45">
        <f t="shared" si="94"/>
        <v>0.25</v>
      </c>
      <c r="Y162" s="45">
        <f t="shared" si="94"/>
        <v>0.1</v>
      </c>
      <c r="Z162" s="233">
        <f t="shared" si="89"/>
        <v>8.0013773384735032E-13</v>
      </c>
    </row>
    <row r="163" spans="1:26" x14ac:dyDescent="0.45">
      <c r="A163">
        <v>157</v>
      </c>
      <c r="B163" s="45">
        <f t="shared" si="71"/>
        <v>1</v>
      </c>
      <c r="C163" s="45">
        <f t="shared" si="72"/>
        <v>9.9999966947619992E-2</v>
      </c>
      <c r="D163" s="45">
        <f t="shared" si="90"/>
        <v>0.01</v>
      </c>
      <c r="E163" s="45">
        <f t="shared" si="90"/>
        <v>0.1</v>
      </c>
      <c r="F163" s="233">
        <f t="shared" si="74"/>
        <v>2.9747143116820585E-9</v>
      </c>
      <c r="G163" s="45">
        <f t="shared" si="75"/>
        <v>1</v>
      </c>
      <c r="H163" s="45">
        <f t="shared" si="76"/>
        <v>0.49992333906732367</v>
      </c>
      <c r="I163" s="45">
        <f t="shared" si="91"/>
        <v>0.05</v>
      </c>
      <c r="J163" s="45">
        <f t="shared" si="91"/>
        <v>0.1</v>
      </c>
      <c r="K163" s="233">
        <f t="shared" si="78"/>
        <v>3.8336343236716752E-6</v>
      </c>
      <c r="L163" s="45">
        <f t="shared" si="79"/>
        <v>1</v>
      </c>
      <c r="M163" s="45">
        <f t="shared" si="80"/>
        <v>0.94113606954823625</v>
      </c>
      <c r="N163" s="45">
        <f t="shared" si="92"/>
        <v>0.1</v>
      </c>
      <c r="O163" s="45">
        <f t="shared" si="92"/>
        <v>0.1</v>
      </c>
      <c r="P163" s="233">
        <f t="shared" si="82"/>
        <v>3.4649623082302905E-4</v>
      </c>
      <c r="Q163" s="45">
        <f t="shared" si="83"/>
        <v>1</v>
      </c>
      <c r="R163" s="45">
        <f t="shared" si="84"/>
        <v>0.83011613138789697</v>
      </c>
      <c r="S163" s="45">
        <f t="shared" si="93"/>
        <v>0.1</v>
      </c>
      <c r="T163" s="45">
        <f t="shared" si="93"/>
        <v>0.1</v>
      </c>
      <c r="U163" s="233">
        <f t="shared" si="70"/>
        <v>7.8642580438915977E-5</v>
      </c>
      <c r="V163" s="45">
        <f t="shared" si="86"/>
        <v>1</v>
      </c>
      <c r="W163" s="45">
        <f t="shared" si="87"/>
        <v>0.99999999999546618</v>
      </c>
      <c r="X163" s="45">
        <f t="shared" si="94"/>
        <v>0.25</v>
      </c>
      <c r="Y163" s="45">
        <f t="shared" si="94"/>
        <v>0.1</v>
      </c>
      <c r="Z163" s="233">
        <f t="shared" si="89"/>
        <v>6.801226248853709E-13</v>
      </c>
    </row>
    <row r="164" spans="1:26" x14ac:dyDescent="0.45">
      <c r="A164">
        <v>158</v>
      </c>
      <c r="B164" s="45">
        <f t="shared" si="71"/>
        <v>1</v>
      </c>
      <c r="C164" s="45">
        <f t="shared" si="72"/>
        <v>9.99999699223343E-2</v>
      </c>
      <c r="D164" s="45">
        <f t="shared" si="90"/>
        <v>0.01</v>
      </c>
      <c r="E164" s="45">
        <f t="shared" si="90"/>
        <v>0.1</v>
      </c>
      <c r="F164" s="233">
        <f t="shared" si="74"/>
        <v>2.7069900036813532E-9</v>
      </c>
      <c r="G164" s="45">
        <f t="shared" si="75"/>
        <v>1</v>
      </c>
      <c r="H164" s="45">
        <f t="shared" si="76"/>
        <v>0.49992717270164733</v>
      </c>
      <c r="I164" s="45">
        <f t="shared" si="91"/>
        <v>0.05</v>
      </c>
      <c r="J164" s="45">
        <f t="shared" si="91"/>
        <v>0.1</v>
      </c>
      <c r="K164" s="233">
        <f t="shared" si="78"/>
        <v>3.6418952991598696E-6</v>
      </c>
      <c r="L164" s="45">
        <f t="shared" si="79"/>
        <v>1</v>
      </c>
      <c r="M164" s="45">
        <f t="shared" si="80"/>
        <v>0.94148256577905931</v>
      </c>
      <c r="N164" s="45">
        <f t="shared" si="92"/>
        <v>0.1</v>
      </c>
      <c r="O164" s="45">
        <f t="shared" si="92"/>
        <v>0.1</v>
      </c>
      <c r="P164" s="233">
        <f t="shared" si="82"/>
        <v>3.4242901078021526E-4</v>
      </c>
      <c r="Q164" s="45">
        <f t="shared" si="83"/>
        <v>1</v>
      </c>
      <c r="R164" s="45">
        <f t="shared" si="84"/>
        <v>0.83019477396833585</v>
      </c>
      <c r="S164" s="45">
        <f t="shared" si="93"/>
        <v>0.1</v>
      </c>
      <c r="T164" s="45">
        <f t="shared" si="93"/>
        <v>0.1</v>
      </c>
      <c r="U164" s="233">
        <f t="shared" si="70"/>
        <v>7.6686140502688765E-5</v>
      </c>
      <c r="V164" s="45">
        <f t="shared" si="86"/>
        <v>1</v>
      </c>
      <c r="W164" s="45">
        <f t="shared" si="87"/>
        <v>0.9999999999961463</v>
      </c>
      <c r="X164" s="45">
        <f t="shared" si="94"/>
        <v>0.25</v>
      </c>
      <c r="Y164" s="45">
        <f t="shared" si="94"/>
        <v>0.1</v>
      </c>
      <c r="Z164" s="233">
        <f t="shared" si="89"/>
        <v>5.7809312892231901E-13</v>
      </c>
    </row>
    <row r="165" spans="1:26" x14ac:dyDescent="0.45">
      <c r="A165">
        <v>159</v>
      </c>
      <c r="B165" s="45">
        <f t="shared" si="71"/>
        <v>1</v>
      </c>
      <c r="C165" s="45">
        <f t="shared" si="72"/>
        <v>9.9999972629324307E-2</v>
      </c>
      <c r="D165" s="45">
        <f t="shared" si="90"/>
        <v>0.01</v>
      </c>
      <c r="E165" s="45">
        <f t="shared" si="90"/>
        <v>0.1</v>
      </c>
      <c r="F165" s="233">
        <f t="shared" si="74"/>
        <v>2.463360888535493E-9</v>
      </c>
      <c r="G165" s="45">
        <f t="shared" si="75"/>
        <v>1</v>
      </c>
      <c r="H165" s="45">
        <f t="shared" si="76"/>
        <v>0.49993081459694649</v>
      </c>
      <c r="I165" s="45">
        <f t="shared" si="91"/>
        <v>0.05</v>
      </c>
      <c r="J165" s="45">
        <f t="shared" si="91"/>
        <v>0.1</v>
      </c>
      <c r="K165" s="233">
        <f t="shared" si="78"/>
        <v>3.4597488146673183E-6</v>
      </c>
      <c r="L165" s="45">
        <f t="shared" si="79"/>
        <v>1</v>
      </c>
      <c r="M165" s="45">
        <f t="shared" si="80"/>
        <v>0.9418249947898395</v>
      </c>
      <c r="N165" s="45">
        <f t="shared" si="92"/>
        <v>0.1</v>
      </c>
      <c r="O165" s="45">
        <f t="shared" si="92"/>
        <v>0.1</v>
      </c>
      <c r="P165" s="233">
        <f t="shared" si="82"/>
        <v>3.3843312312022145E-4</v>
      </c>
      <c r="Q165" s="45">
        <f t="shared" si="83"/>
        <v>1</v>
      </c>
      <c r="R165" s="45">
        <f t="shared" si="84"/>
        <v>0.83027146010883857</v>
      </c>
      <c r="S165" s="45">
        <f t="shared" si="93"/>
        <v>0.1</v>
      </c>
      <c r="T165" s="45">
        <f t="shared" si="93"/>
        <v>0.1</v>
      </c>
      <c r="U165" s="233">
        <f t="shared" si="70"/>
        <v>7.4780015066243377E-5</v>
      </c>
      <c r="V165" s="45">
        <f t="shared" si="86"/>
        <v>1</v>
      </c>
      <c r="W165" s="45">
        <f t="shared" si="87"/>
        <v>0.9999999999967244</v>
      </c>
      <c r="X165" s="45">
        <f t="shared" si="94"/>
        <v>0.25</v>
      </c>
      <c r="Y165" s="45">
        <f t="shared" si="94"/>
        <v>0.1</v>
      </c>
      <c r="Z165" s="233">
        <f t="shared" si="89"/>
        <v>4.9138471069909428E-13</v>
      </c>
    </row>
    <row r="166" spans="1:26" x14ac:dyDescent="0.45">
      <c r="A166">
        <v>160</v>
      </c>
      <c r="B166" s="45">
        <f t="shared" si="71"/>
        <v>1</v>
      </c>
      <c r="C166" s="45">
        <f t="shared" si="72"/>
        <v>9.9999975092685198E-2</v>
      </c>
      <c r="D166" s="45">
        <f t="shared" si="90"/>
        <v>0.01</v>
      </c>
      <c r="E166" s="45">
        <f t="shared" si="90"/>
        <v>0.1</v>
      </c>
      <c r="F166" s="233">
        <f t="shared" si="74"/>
        <v>2.2416583953660529E-9</v>
      </c>
      <c r="G166" s="45">
        <f t="shared" si="75"/>
        <v>1</v>
      </c>
      <c r="H166" s="45">
        <f t="shared" si="76"/>
        <v>0.49993427434576115</v>
      </c>
      <c r="I166" s="45">
        <f t="shared" si="91"/>
        <v>0.05</v>
      </c>
      <c r="J166" s="45">
        <f t="shared" si="91"/>
        <v>0.1</v>
      </c>
      <c r="K166" s="233">
        <f t="shared" si="78"/>
        <v>3.2867146980974926E-6</v>
      </c>
      <c r="L166" s="45">
        <f t="shared" si="79"/>
        <v>1</v>
      </c>
      <c r="M166" s="45">
        <f t="shared" si="80"/>
        <v>0.94216342791295971</v>
      </c>
      <c r="N166" s="45">
        <f t="shared" si="92"/>
        <v>0.1</v>
      </c>
      <c r="O166" s="45">
        <f t="shared" si="92"/>
        <v>0.1</v>
      </c>
      <c r="P166" s="233">
        <f t="shared" si="82"/>
        <v>3.3450690707792496E-4</v>
      </c>
      <c r="Q166" s="45">
        <f t="shared" si="83"/>
        <v>1</v>
      </c>
      <c r="R166" s="45">
        <f t="shared" si="84"/>
        <v>0.83034624012390479</v>
      </c>
      <c r="S166" s="45">
        <f t="shared" si="93"/>
        <v>0.1</v>
      </c>
      <c r="T166" s="45">
        <f t="shared" si="93"/>
        <v>0.1</v>
      </c>
      <c r="U166" s="233">
        <f t="shared" si="70"/>
        <v>7.292283099711791E-5</v>
      </c>
      <c r="V166" s="45">
        <f t="shared" si="86"/>
        <v>1</v>
      </c>
      <c r="W166" s="45">
        <f t="shared" si="87"/>
        <v>0.99999999999721578</v>
      </c>
      <c r="X166" s="45">
        <f t="shared" si="94"/>
        <v>0.25</v>
      </c>
      <c r="Y166" s="45">
        <f t="shared" si="94"/>
        <v>0.1</v>
      </c>
      <c r="Z166" s="233">
        <f t="shared" si="89"/>
        <v>4.1766590186398389E-13</v>
      </c>
    </row>
    <row r="167" spans="1:26" x14ac:dyDescent="0.45">
      <c r="A167">
        <v>161</v>
      </c>
      <c r="B167" s="45">
        <f t="shared" si="71"/>
        <v>1</v>
      </c>
      <c r="C167" s="45">
        <f t="shared" si="72"/>
        <v>9.9999977334343598E-2</v>
      </c>
      <c r="D167" s="45">
        <f t="shared" si="90"/>
        <v>0.01</v>
      </c>
      <c r="E167" s="45">
        <f t="shared" si="90"/>
        <v>0.1</v>
      </c>
      <c r="F167" s="233">
        <f t="shared" si="74"/>
        <v>2.0399091270328906E-9</v>
      </c>
      <c r="G167" s="45">
        <f t="shared" si="75"/>
        <v>1</v>
      </c>
      <c r="H167" s="45">
        <f t="shared" si="76"/>
        <v>0.49993756106045928</v>
      </c>
      <c r="I167" s="45">
        <f t="shared" si="91"/>
        <v>0.05</v>
      </c>
      <c r="J167" s="45">
        <f t="shared" si="91"/>
        <v>0.1</v>
      </c>
      <c r="K167" s="233">
        <f t="shared" si="78"/>
        <v>3.1223368391480877E-6</v>
      </c>
      <c r="L167" s="45">
        <f t="shared" si="79"/>
        <v>1</v>
      </c>
      <c r="M167" s="45">
        <f t="shared" si="80"/>
        <v>0.94249793482003763</v>
      </c>
      <c r="N167" s="45">
        <f t="shared" si="92"/>
        <v>0.1</v>
      </c>
      <c r="O167" s="45">
        <f t="shared" si="92"/>
        <v>0.1</v>
      </c>
      <c r="P167" s="233">
        <f t="shared" si="82"/>
        <v>3.3064874999606808E-4</v>
      </c>
      <c r="Q167" s="45">
        <f t="shared" si="83"/>
        <v>1</v>
      </c>
      <c r="R167" s="45">
        <f t="shared" si="84"/>
        <v>0.83041916295490192</v>
      </c>
      <c r="S167" s="45">
        <f t="shared" si="93"/>
        <v>0.1</v>
      </c>
      <c r="T167" s="45">
        <f t="shared" si="93"/>
        <v>0.1</v>
      </c>
      <c r="U167" s="233">
        <f t="shared" si="70"/>
        <v>7.1113256422672411E-5</v>
      </c>
      <c r="V167" s="45">
        <f t="shared" si="86"/>
        <v>1</v>
      </c>
      <c r="W167" s="45">
        <f t="shared" si="87"/>
        <v>0.99999999999763345</v>
      </c>
      <c r="X167" s="45">
        <f t="shared" si="94"/>
        <v>0.25</v>
      </c>
      <c r="Y167" s="45">
        <f t="shared" si="94"/>
        <v>0.1</v>
      </c>
      <c r="Z167" s="233">
        <f t="shared" si="89"/>
        <v>3.549938121238938E-13</v>
      </c>
    </row>
    <row r="168" spans="1:26" x14ac:dyDescent="0.45">
      <c r="A168">
        <v>162</v>
      </c>
      <c r="B168" s="45">
        <f t="shared" si="71"/>
        <v>1</v>
      </c>
      <c r="C168" s="45">
        <f t="shared" si="72"/>
        <v>9.9999979374252729E-2</v>
      </c>
      <c r="D168" s="45">
        <f t="shared" ref="D168:E183" si="95">D167</f>
        <v>0.01</v>
      </c>
      <c r="E168" s="45">
        <f t="shared" si="95"/>
        <v>0.1</v>
      </c>
      <c r="F168" s="233">
        <f t="shared" si="74"/>
        <v>1.8563172960589513E-9</v>
      </c>
      <c r="G168" s="45">
        <f t="shared" si="75"/>
        <v>1</v>
      </c>
      <c r="H168" s="45">
        <f t="shared" si="76"/>
        <v>0.49994068339729841</v>
      </c>
      <c r="I168" s="45">
        <f t="shared" ref="I168:J183" si="96">I167</f>
        <v>0.05</v>
      </c>
      <c r="J168" s="45">
        <f t="shared" si="96"/>
        <v>0.1</v>
      </c>
      <c r="K168" s="233">
        <f t="shared" si="78"/>
        <v>2.9661819810067325E-6</v>
      </c>
      <c r="L168" s="45">
        <f t="shared" si="79"/>
        <v>1</v>
      </c>
      <c r="M168" s="45">
        <f t="shared" si="80"/>
        <v>0.94282858357003374</v>
      </c>
      <c r="N168" s="45">
        <f t="shared" ref="N168:O183" si="97">N167</f>
        <v>0.1</v>
      </c>
      <c r="O168" s="45">
        <f t="shared" si="97"/>
        <v>0.1</v>
      </c>
      <c r="P168" s="233">
        <f t="shared" si="82"/>
        <v>3.2685708566085325E-4</v>
      </c>
      <c r="Q168" s="45">
        <f t="shared" si="83"/>
        <v>1</v>
      </c>
      <c r="R168" s="45">
        <f t="shared" si="84"/>
        <v>0.83049027621132465</v>
      </c>
      <c r="S168" s="45">
        <f t="shared" ref="S168:T183" si="98">S167</f>
        <v>0.1</v>
      </c>
      <c r="T168" s="45">
        <f t="shared" si="98"/>
        <v>0.1</v>
      </c>
      <c r="U168" s="233">
        <f t="shared" si="70"/>
        <v>6.9349999312993266E-5</v>
      </c>
      <c r="V168" s="45">
        <f t="shared" si="86"/>
        <v>1</v>
      </c>
      <c r="W168" s="45">
        <f t="shared" si="87"/>
        <v>0.9999999999979885</v>
      </c>
      <c r="X168" s="45">
        <f t="shared" ref="X168:Y183" si="99">X167</f>
        <v>0.25</v>
      </c>
      <c r="Y168" s="45">
        <f t="shared" si="99"/>
        <v>0.1</v>
      </c>
      <c r="Z168" s="233">
        <f t="shared" si="89"/>
        <v>3.0175861809311755E-13</v>
      </c>
    </row>
    <row r="169" spans="1:26" x14ac:dyDescent="0.45">
      <c r="A169">
        <v>163</v>
      </c>
      <c r="B169" s="45">
        <f t="shared" si="71"/>
        <v>1</v>
      </c>
      <c r="C169" s="45">
        <f t="shared" si="72"/>
        <v>9.9999981230570023E-2</v>
      </c>
      <c r="D169" s="45">
        <f t="shared" si="95"/>
        <v>0.01</v>
      </c>
      <c r="E169" s="45">
        <f t="shared" si="95"/>
        <v>0.1</v>
      </c>
      <c r="F169" s="233">
        <f t="shared" si="74"/>
        <v>1.6892487322145433E-9</v>
      </c>
      <c r="G169" s="45">
        <f t="shared" si="75"/>
        <v>1</v>
      </c>
      <c r="H169" s="45">
        <f t="shared" si="76"/>
        <v>0.49994364957927939</v>
      </c>
      <c r="I169" s="45">
        <f t="shared" si="96"/>
        <v>0.05</v>
      </c>
      <c r="J169" s="45">
        <f t="shared" si="96"/>
        <v>0.1</v>
      </c>
      <c r="K169" s="233">
        <f t="shared" si="78"/>
        <v>2.8178385730187605E-6</v>
      </c>
      <c r="L169" s="45">
        <f t="shared" si="79"/>
        <v>1</v>
      </c>
      <c r="M169" s="45">
        <f t="shared" si="80"/>
        <v>0.94315544065569457</v>
      </c>
      <c r="N169" s="45">
        <f t="shared" si="97"/>
        <v>0.1</v>
      </c>
      <c r="O169" s="45">
        <f t="shared" si="97"/>
        <v>0.1</v>
      </c>
      <c r="P169" s="233">
        <f t="shared" si="82"/>
        <v>3.2313039270481791E-4</v>
      </c>
      <c r="Q169" s="45">
        <f t="shared" si="83"/>
        <v>1</v>
      </c>
      <c r="R169" s="45">
        <f t="shared" si="84"/>
        <v>0.83055962621063761</v>
      </c>
      <c r="S169" s="45">
        <f t="shared" si="98"/>
        <v>0.1</v>
      </c>
      <c r="T169" s="45">
        <f t="shared" si="98"/>
        <v>0.1</v>
      </c>
      <c r="U169" s="233">
        <f t="shared" si="70"/>
        <v>6.7631806120491827E-5</v>
      </c>
      <c r="V169" s="45">
        <f t="shared" si="86"/>
        <v>1</v>
      </c>
      <c r="W169" s="45">
        <f t="shared" si="87"/>
        <v>0.99999999999829026</v>
      </c>
      <c r="X169" s="45">
        <f t="shared" si="99"/>
        <v>0.25</v>
      </c>
      <c r="Y169" s="45">
        <f t="shared" si="99"/>
        <v>0.1</v>
      </c>
      <c r="Z169" s="233">
        <f t="shared" si="89"/>
        <v>2.5648927426402679E-13</v>
      </c>
    </row>
    <row r="170" spans="1:26" x14ac:dyDescent="0.45">
      <c r="A170">
        <v>164</v>
      </c>
      <c r="B170" s="45">
        <f t="shared" si="71"/>
        <v>1</v>
      </c>
      <c r="C170" s="45">
        <f t="shared" si="72"/>
        <v>9.999998291981875E-2</v>
      </c>
      <c r="D170" s="45">
        <f t="shared" si="95"/>
        <v>0.01</v>
      </c>
      <c r="E170" s="45">
        <f t="shared" si="95"/>
        <v>0.1</v>
      </c>
      <c r="F170" s="233">
        <f t="shared" si="74"/>
        <v>1.5372163420651619E-9</v>
      </c>
      <c r="G170" s="45">
        <f t="shared" si="75"/>
        <v>1</v>
      </c>
      <c r="H170" s="45">
        <f t="shared" si="76"/>
        <v>0.49994646741785242</v>
      </c>
      <c r="I170" s="45">
        <f t="shared" si="96"/>
        <v>0.05</v>
      </c>
      <c r="J170" s="45">
        <f t="shared" si="96"/>
        <v>0.1</v>
      </c>
      <c r="K170" s="233">
        <f t="shared" si="78"/>
        <v>2.6769156811073946E-6</v>
      </c>
      <c r="L170" s="45">
        <f t="shared" si="79"/>
        <v>1</v>
      </c>
      <c r="M170" s="45">
        <f t="shared" si="80"/>
        <v>0.94347857104839938</v>
      </c>
      <c r="N170" s="45">
        <f t="shared" si="97"/>
        <v>0.1</v>
      </c>
      <c r="O170" s="45">
        <f t="shared" si="97"/>
        <v>0.1</v>
      </c>
      <c r="P170" s="233">
        <f t="shared" si="82"/>
        <v>3.1946719307307525E-4</v>
      </c>
      <c r="Q170" s="45">
        <f t="shared" si="83"/>
        <v>1</v>
      </c>
      <c r="R170" s="45">
        <f t="shared" si="84"/>
        <v>0.83062725801675807</v>
      </c>
      <c r="S170" s="45">
        <f t="shared" si="98"/>
        <v>0.1</v>
      </c>
      <c r="T170" s="45">
        <f t="shared" si="98"/>
        <v>0.1</v>
      </c>
      <c r="U170" s="233">
        <f t="shared" si="70"/>
        <v>6.5957460473560492E-5</v>
      </c>
      <c r="V170" s="45">
        <f t="shared" si="86"/>
        <v>1</v>
      </c>
      <c r="W170" s="45">
        <f t="shared" si="87"/>
        <v>0.99999999999854672</v>
      </c>
      <c r="X170" s="45">
        <f t="shared" si="99"/>
        <v>0.25</v>
      </c>
      <c r="Y170" s="45">
        <f t="shared" si="99"/>
        <v>0.1</v>
      </c>
      <c r="Z170" s="233">
        <f t="shared" si="89"/>
        <v>2.1802004646076512E-13</v>
      </c>
    </row>
    <row r="171" spans="1:26" x14ac:dyDescent="0.45">
      <c r="A171">
        <v>165</v>
      </c>
      <c r="B171" s="45">
        <f t="shared" si="71"/>
        <v>1</v>
      </c>
      <c r="C171" s="45">
        <f t="shared" si="72"/>
        <v>9.999998445703509E-2</v>
      </c>
      <c r="D171" s="45">
        <f t="shared" si="95"/>
        <v>0.01</v>
      </c>
      <c r="E171" s="45">
        <f t="shared" si="95"/>
        <v>0.1</v>
      </c>
      <c r="F171" s="233">
        <f t="shared" si="74"/>
        <v>1.3988668678271976E-9</v>
      </c>
      <c r="G171" s="45">
        <f t="shared" si="75"/>
        <v>1</v>
      </c>
      <c r="H171" s="45">
        <f t="shared" si="76"/>
        <v>0.49994914433353355</v>
      </c>
      <c r="I171" s="45">
        <f t="shared" si="96"/>
        <v>0.05</v>
      </c>
      <c r="J171" s="45">
        <f t="shared" si="96"/>
        <v>0.1</v>
      </c>
      <c r="K171" s="233">
        <f t="shared" si="78"/>
        <v>2.5430419531985438E-6</v>
      </c>
      <c r="L171" s="45">
        <f t="shared" si="79"/>
        <v>1</v>
      </c>
      <c r="M171" s="45">
        <f t="shared" si="80"/>
        <v>0.94379803824147246</v>
      </c>
      <c r="N171" s="45">
        <f t="shared" si="97"/>
        <v>0.1</v>
      </c>
      <c r="O171" s="45">
        <f t="shared" si="97"/>
        <v>0.1</v>
      </c>
      <c r="P171" s="233">
        <f t="shared" si="82"/>
        <v>3.1586605055070049E-4</v>
      </c>
      <c r="Q171" s="45">
        <f t="shared" si="83"/>
        <v>1</v>
      </c>
      <c r="R171" s="45">
        <f t="shared" si="84"/>
        <v>0.83069321547723163</v>
      </c>
      <c r="S171" s="45">
        <f t="shared" si="98"/>
        <v>0.1</v>
      </c>
      <c r="T171" s="45">
        <f t="shared" si="98"/>
        <v>0.1</v>
      </c>
      <c r="U171" s="233">
        <f t="shared" si="70"/>
        <v>6.4325781921881903E-5</v>
      </c>
      <c r="V171" s="45">
        <f t="shared" si="86"/>
        <v>1</v>
      </c>
      <c r="W171" s="45">
        <f t="shared" si="87"/>
        <v>0.99999999999876477</v>
      </c>
      <c r="X171" s="45">
        <f t="shared" si="99"/>
        <v>0.25</v>
      </c>
      <c r="Y171" s="45">
        <f t="shared" si="99"/>
        <v>0.1</v>
      </c>
      <c r="Z171" s="233">
        <f t="shared" si="89"/>
        <v>1.8529622280993863E-13</v>
      </c>
    </row>
    <row r="172" spans="1:26" x14ac:dyDescent="0.45">
      <c r="A172">
        <v>166</v>
      </c>
      <c r="B172" s="45">
        <f t="shared" si="71"/>
        <v>1</v>
      </c>
      <c r="C172" s="45">
        <f t="shared" si="72"/>
        <v>9.999998585590196E-2</v>
      </c>
      <c r="D172" s="45">
        <f t="shared" si="95"/>
        <v>0.01</v>
      </c>
      <c r="E172" s="45">
        <f t="shared" si="95"/>
        <v>0.1</v>
      </c>
      <c r="F172" s="233">
        <f t="shared" si="74"/>
        <v>1.2729688431828423E-9</v>
      </c>
      <c r="G172" s="45">
        <f t="shared" si="75"/>
        <v>1</v>
      </c>
      <c r="H172" s="45">
        <f t="shared" si="76"/>
        <v>0.49995168737548673</v>
      </c>
      <c r="I172" s="45">
        <f t="shared" si="96"/>
        <v>0.05</v>
      </c>
      <c r="J172" s="45">
        <f t="shared" si="96"/>
        <v>0.1</v>
      </c>
      <c r="K172" s="233">
        <f t="shared" si="78"/>
        <v>2.4158646366317926E-6</v>
      </c>
      <c r="L172" s="45">
        <f t="shared" si="79"/>
        <v>1</v>
      </c>
      <c r="M172" s="45">
        <f t="shared" si="80"/>
        <v>0.94411390429202313</v>
      </c>
      <c r="N172" s="45">
        <f t="shared" si="97"/>
        <v>0.1</v>
      </c>
      <c r="O172" s="45">
        <f t="shared" si="97"/>
        <v>0.1</v>
      </c>
      <c r="P172" s="233">
        <f t="shared" si="82"/>
        <v>3.1232556934809863E-4</v>
      </c>
      <c r="Q172" s="45">
        <f t="shared" si="83"/>
        <v>1</v>
      </c>
      <c r="R172" s="45">
        <f t="shared" si="84"/>
        <v>0.83075754125915346</v>
      </c>
      <c r="S172" s="45">
        <f t="shared" si="98"/>
        <v>0.1</v>
      </c>
      <c r="T172" s="45">
        <f t="shared" si="98"/>
        <v>0.1</v>
      </c>
      <c r="U172" s="233">
        <f t="shared" si="70"/>
        <v>6.2735624730882872E-5</v>
      </c>
      <c r="V172" s="45">
        <f t="shared" si="86"/>
        <v>1</v>
      </c>
      <c r="W172" s="45">
        <f t="shared" si="87"/>
        <v>0.99999999999895006</v>
      </c>
      <c r="X172" s="45">
        <f t="shared" si="99"/>
        <v>0.25</v>
      </c>
      <c r="Y172" s="45">
        <f t="shared" si="99"/>
        <v>0.1</v>
      </c>
      <c r="Z172" s="233">
        <f t="shared" si="89"/>
        <v>1.5754064719430971E-13</v>
      </c>
    </row>
    <row r="173" spans="1:26" x14ac:dyDescent="0.45">
      <c r="A173">
        <v>167</v>
      </c>
      <c r="B173" s="45">
        <f t="shared" si="71"/>
        <v>1</v>
      </c>
      <c r="C173" s="45">
        <f t="shared" si="72"/>
        <v>9.9999987128870801E-2</v>
      </c>
      <c r="D173" s="45">
        <f t="shared" si="95"/>
        <v>0.01</v>
      </c>
      <c r="E173" s="45">
        <f t="shared" si="95"/>
        <v>0.1</v>
      </c>
      <c r="F173" s="233">
        <f t="shared" si="74"/>
        <v>1.1584016454402324E-9</v>
      </c>
      <c r="G173" s="45">
        <f t="shared" si="75"/>
        <v>1</v>
      </c>
      <c r="H173" s="45">
        <f t="shared" si="76"/>
        <v>0.49995410324012335</v>
      </c>
      <c r="I173" s="45">
        <f t="shared" si="96"/>
        <v>0.05</v>
      </c>
      <c r="J173" s="45">
        <f t="shared" si="96"/>
        <v>0.1</v>
      </c>
      <c r="K173" s="233">
        <f t="shared" si="78"/>
        <v>2.2950486450803997E-6</v>
      </c>
      <c r="L173" s="45">
        <f t="shared" si="79"/>
        <v>1</v>
      </c>
      <c r="M173" s="45">
        <f t="shared" si="80"/>
        <v>0.94442622986137126</v>
      </c>
      <c r="N173" s="45">
        <f t="shared" si="97"/>
        <v>0.1</v>
      </c>
      <c r="O173" s="45">
        <f t="shared" si="97"/>
        <v>0.1</v>
      </c>
      <c r="P173" s="233">
        <f t="shared" si="82"/>
        <v>3.0884439274210529E-4</v>
      </c>
      <c r="Q173" s="45">
        <f t="shared" si="83"/>
        <v>1</v>
      </c>
      <c r="R173" s="45">
        <f t="shared" si="84"/>
        <v>0.83082027688388438</v>
      </c>
      <c r="S173" s="45">
        <f t="shared" si="98"/>
        <v>0.1</v>
      </c>
      <c r="T173" s="45">
        <f t="shared" si="98"/>
        <v>0.1</v>
      </c>
      <c r="U173" s="233">
        <f t="shared" si="70"/>
        <v>6.1185876723275634E-5</v>
      </c>
      <c r="V173" s="45">
        <f t="shared" si="86"/>
        <v>1</v>
      </c>
      <c r="W173" s="45">
        <f t="shared" si="87"/>
        <v>0.9999999999991076</v>
      </c>
      <c r="X173" s="45">
        <f t="shared" si="99"/>
        <v>0.25</v>
      </c>
      <c r="Y173" s="45">
        <f t="shared" si="99"/>
        <v>0.1</v>
      </c>
      <c r="Z173" s="233">
        <f t="shared" si="89"/>
        <v>1.3389289676979388E-13</v>
      </c>
    </row>
    <row r="174" spans="1:26" x14ac:dyDescent="0.45">
      <c r="A174">
        <v>168</v>
      </c>
      <c r="B174" s="45">
        <f t="shared" si="71"/>
        <v>1</v>
      </c>
      <c r="C174" s="45">
        <f t="shared" si="72"/>
        <v>9.999998828727244E-2</v>
      </c>
      <c r="D174" s="45">
        <f t="shared" si="95"/>
        <v>0.01</v>
      </c>
      <c r="E174" s="45">
        <f t="shared" si="95"/>
        <v>0.1</v>
      </c>
      <c r="F174" s="233">
        <f t="shared" si="74"/>
        <v>1.0541454948526097E-9</v>
      </c>
      <c r="G174" s="45">
        <f t="shared" si="75"/>
        <v>1</v>
      </c>
      <c r="H174" s="45">
        <f t="shared" si="76"/>
        <v>0.49995639828876842</v>
      </c>
      <c r="I174" s="45">
        <f t="shared" si="96"/>
        <v>0.05</v>
      </c>
      <c r="J174" s="45">
        <f t="shared" si="96"/>
        <v>0.1</v>
      </c>
      <c r="K174" s="233">
        <f t="shared" si="78"/>
        <v>2.180275672503118E-6</v>
      </c>
      <c r="L174" s="45">
        <f t="shared" si="79"/>
        <v>1</v>
      </c>
      <c r="M174" s="45">
        <f t="shared" si="80"/>
        <v>0.9447350742541134</v>
      </c>
      <c r="N174" s="45">
        <f t="shared" si="97"/>
        <v>0.1</v>
      </c>
      <c r="O174" s="45">
        <f t="shared" si="97"/>
        <v>0.1</v>
      </c>
      <c r="P174" s="233">
        <f t="shared" si="82"/>
        <v>3.0542120176985099E-4</v>
      </c>
      <c r="Q174" s="45">
        <f t="shared" si="83"/>
        <v>1</v>
      </c>
      <c r="R174" s="45">
        <f t="shared" si="84"/>
        <v>0.8308814627606077</v>
      </c>
      <c r="S174" s="45">
        <f t="shared" si="98"/>
        <v>0.1</v>
      </c>
      <c r="T174" s="45">
        <f t="shared" si="98"/>
        <v>0.1</v>
      </c>
      <c r="U174" s="233">
        <f t="shared" si="70"/>
        <v>5.9675458165441703E-5</v>
      </c>
      <c r="V174" s="45">
        <f t="shared" si="86"/>
        <v>1</v>
      </c>
      <c r="W174" s="45">
        <f t="shared" si="87"/>
        <v>0.9999999999992415</v>
      </c>
      <c r="X174" s="45">
        <f t="shared" si="99"/>
        <v>0.25</v>
      </c>
      <c r="Y174" s="45">
        <f t="shared" si="99"/>
        <v>0.1</v>
      </c>
      <c r="Z174" s="233">
        <f t="shared" si="89"/>
        <v>1.1379786002407855E-13</v>
      </c>
    </row>
    <row r="175" spans="1:26" x14ac:dyDescent="0.45">
      <c r="A175">
        <v>169</v>
      </c>
      <c r="B175" s="45">
        <f t="shared" si="71"/>
        <v>1</v>
      </c>
      <c r="C175" s="45">
        <f t="shared" si="72"/>
        <v>9.9999989341417933E-2</v>
      </c>
      <c r="D175" s="45">
        <f t="shared" si="95"/>
        <v>0.01</v>
      </c>
      <c r="E175" s="45">
        <f t="shared" si="95"/>
        <v>0.1</v>
      </c>
      <c r="F175" s="233">
        <f t="shared" si="74"/>
        <v>9.5927239762705341E-10</v>
      </c>
      <c r="G175" s="45">
        <f t="shared" si="75"/>
        <v>1</v>
      </c>
      <c r="H175" s="45">
        <f t="shared" si="76"/>
        <v>0.49995857856444093</v>
      </c>
      <c r="I175" s="45">
        <f t="shared" si="96"/>
        <v>0.05</v>
      </c>
      <c r="J175" s="45">
        <f t="shared" si="96"/>
        <v>0.1</v>
      </c>
      <c r="K175" s="233">
        <f t="shared" si="78"/>
        <v>2.07124335148412E-6</v>
      </c>
      <c r="L175" s="45">
        <f t="shared" si="79"/>
        <v>1</v>
      </c>
      <c r="M175" s="45">
        <f t="shared" si="80"/>
        <v>0.94504049545588331</v>
      </c>
      <c r="N175" s="45">
        <f t="shared" si="97"/>
        <v>0.1</v>
      </c>
      <c r="O175" s="45">
        <f t="shared" si="97"/>
        <v>0.1</v>
      </c>
      <c r="P175" s="233">
        <f t="shared" si="82"/>
        <v>3.0205471397348749E-4</v>
      </c>
      <c r="Q175" s="45">
        <f t="shared" si="83"/>
        <v>1</v>
      </c>
      <c r="R175" s="45">
        <f t="shared" si="84"/>
        <v>0.83094113821877313</v>
      </c>
      <c r="S175" s="45">
        <f t="shared" si="98"/>
        <v>0.1</v>
      </c>
      <c r="T175" s="45">
        <f t="shared" si="98"/>
        <v>0.1</v>
      </c>
      <c r="U175" s="233">
        <f t="shared" si="70"/>
        <v>5.8203320696708499E-5</v>
      </c>
      <c r="V175" s="45">
        <f t="shared" si="86"/>
        <v>1</v>
      </c>
      <c r="W175" s="45">
        <f t="shared" si="87"/>
        <v>0.99999999999935529</v>
      </c>
      <c r="X175" s="45">
        <f t="shared" si="99"/>
        <v>0.25</v>
      </c>
      <c r="Y175" s="45">
        <f t="shared" si="99"/>
        <v>0.1</v>
      </c>
      <c r="Z175" s="233">
        <f t="shared" si="89"/>
        <v>9.6755936596082392E-14</v>
      </c>
    </row>
    <row r="176" spans="1:26" x14ac:dyDescent="0.45">
      <c r="A176">
        <v>170</v>
      </c>
      <c r="B176" s="45">
        <f t="shared" si="71"/>
        <v>1</v>
      </c>
      <c r="C176" s="45">
        <f t="shared" si="72"/>
        <v>9.9999990300690331E-2</v>
      </c>
      <c r="D176" s="45">
        <f t="shared" si="95"/>
        <v>0.01</v>
      </c>
      <c r="E176" s="45">
        <f t="shared" si="95"/>
        <v>0.1</v>
      </c>
      <c r="F176" s="233">
        <f t="shared" si="74"/>
        <v>8.7293787996711725E-10</v>
      </c>
      <c r="G176" s="45">
        <f t="shared" si="75"/>
        <v>1</v>
      </c>
      <c r="H176" s="45">
        <f t="shared" si="76"/>
        <v>0.49996064980779242</v>
      </c>
      <c r="I176" s="45">
        <f t="shared" si="96"/>
        <v>0.05</v>
      </c>
      <c r="J176" s="45">
        <f t="shared" si="96"/>
        <v>0.1</v>
      </c>
      <c r="K176" s="233">
        <f t="shared" si="78"/>
        <v>1.9676644541360977E-6</v>
      </c>
      <c r="L176" s="45">
        <f t="shared" si="79"/>
        <v>1</v>
      </c>
      <c r="M176" s="45">
        <f t="shared" si="80"/>
        <v>0.9453425501698568</v>
      </c>
      <c r="N176" s="45">
        <f t="shared" si="97"/>
        <v>0.1</v>
      </c>
      <c r="O176" s="45">
        <f t="shared" si="97"/>
        <v>0.1</v>
      </c>
      <c r="P176" s="233">
        <f t="shared" si="82"/>
        <v>2.9874368219345859E-4</v>
      </c>
      <c r="Q176" s="45">
        <f t="shared" si="83"/>
        <v>1</v>
      </c>
      <c r="R176" s="45">
        <f t="shared" si="84"/>
        <v>0.83099934153946986</v>
      </c>
      <c r="S176" s="45">
        <f t="shared" si="98"/>
        <v>0.1</v>
      </c>
      <c r="T176" s="45">
        <f t="shared" si="98"/>
        <v>0.1</v>
      </c>
      <c r="U176" s="233">
        <f t="shared" si="70"/>
        <v>5.6768446299558517E-5</v>
      </c>
      <c r="V176" s="45">
        <f t="shared" si="86"/>
        <v>1</v>
      </c>
      <c r="W176" s="45">
        <f t="shared" si="87"/>
        <v>0.99999999999945199</v>
      </c>
      <c r="X176" s="45">
        <f t="shared" si="99"/>
        <v>0.25</v>
      </c>
      <c r="Y176" s="45">
        <f t="shared" si="99"/>
        <v>0.1</v>
      </c>
      <c r="Z176" s="233">
        <f t="shared" si="89"/>
        <v>8.2212014973492842E-14</v>
      </c>
    </row>
    <row r="177" spans="1:26" x14ac:dyDescent="0.45">
      <c r="A177">
        <v>171</v>
      </c>
      <c r="B177" s="45">
        <f t="shared" si="71"/>
        <v>1</v>
      </c>
      <c r="C177" s="45">
        <f t="shared" si="72"/>
        <v>9.9999991173628205E-2</v>
      </c>
      <c r="D177" s="45">
        <f t="shared" si="95"/>
        <v>0.01</v>
      </c>
      <c r="E177" s="45">
        <f t="shared" si="95"/>
        <v>0.1</v>
      </c>
      <c r="F177" s="233">
        <f t="shared" si="74"/>
        <v>7.9437346804656084E-10</v>
      </c>
      <c r="G177" s="45">
        <f t="shared" si="75"/>
        <v>1</v>
      </c>
      <c r="H177" s="45">
        <f t="shared" si="76"/>
        <v>0.49996261747224657</v>
      </c>
      <c r="I177" s="45">
        <f t="shared" si="96"/>
        <v>0.05</v>
      </c>
      <c r="J177" s="45">
        <f t="shared" si="96"/>
        <v>0.1</v>
      </c>
      <c r="K177" s="233">
        <f t="shared" si="78"/>
        <v>1.8692661329991478E-6</v>
      </c>
      <c r="L177" s="45">
        <f t="shared" si="79"/>
        <v>1</v>
      </c>
      <c r="M177" s="45">
        <f t="shared" si="80"/>
        <v>0.9456412938520502</v>
      </c>
      <c r="N177" s="45">
        <f t="shared" si="97"/>
        <v>0.1</v>
      </c>
      <c r="O177" s="45">
        <f t="shared" si="97"/>
        <v>0.1</v>
      </c>
      <c r="P177" s="233">
        <f t="shared" si="82"/>
        <v>2.954868934079008E-4</v>
      </c>
      <c r="Q177" s="45">
        <f t="shared" si="83"/>
        <v>1</v>
      </c>
      <c r="R177" s="45">
        <f t="shared" si="84"/>
        <v>0.8310561099857694</v>
      </c>
      <c r="S177" s="45">
        <f t="shared" si="98"/>
        <v>0.1</v>
      </c>
      <c r="T177" s="45">
        <f t="shared" si="98"/>
        <v>0.1</v>
      </c>
      <c r="U177" s="233">
        <f t="shared" si="70"/>
        <v>5.5369846309067522E-5</v>
      </c>
      <c r="V177" s="45">
        <f t="shared" si="86"/>
        <v>1</v>
      </c>
      <c r="W177" s="45">
        <f t="shared" si="87"/>
        <v>0.99999999999953415</v>
      </c>
      <c r="X177" s="45">
        <f t="shared" si="99"/>
        <v>0.25</v>
      </c>
      <c r="Y177" s="45">
        <f t="shared" si="99"/>
        <v>0.1</v>
      </c>
      <c r="Z177" s="233">
        <f t="shared" si="89"/>
        <v>6.9888539400153604E-14</v>
      </c>
    </row>
    <row r="178" spans="1:26" x14ac:dyDescent="0.45">
      <c r="A178">
        <v>172</v>
      </c>
      <c r="B178" s="45">
        <f t="shared" si="71"/>
        <v>1</v>
      </c>
      <c r="C178" s="45">
        <f t="shared" si="72"/>
        <v>9.9999991968001675E-2</v>
      </c>
      <c r="D178" s="45">
        <f t="shared" si="95"/>
        <v>0.01</v>
      </c>
      <c r="E178" s="45">
        <f t="shared" si="95"/>
        <v>0.1</v>
      </c>
      <c r="F178" s="233">
        <f t="shared" si="74"/>
        <v>7.2287985493357798E-10</v>
      </c>
      <c r="G178" s="45">
        <f t="shared" si="75"/>
        <v>1</v>
      </c>
      <c r="H178" s="45">
        <f t="shared" si="76"/>
        <v>0.49996448673837957</v>
      </c>
      <c r="I178" s="45">
        <f t="shared" si="96"/>
        <v>0.05</v>
      </c>
      <c r="J178" s="45">
        <f t="shared" si="96"/>
        <v>0.1</v>
      </c>
      <c r="K178" s="233">
        <f t="shared" si="78"/>
        <v>1.7757892001868392E-6</v>
      </c>
      <c r="L178" s="45">
        <f t="shared" si="79"/>
        <v>1</v>
      </c>
      <c r="M178" s="45">
        <f t="shared" si="80"/>
        <v>0.94593678074545806</v>
      </c>
      <c r="N178" s="45">
        <f t="shared" si="97"/>
        <v>0.1</v>
      </c>
      <c r="O178" s="45">
        <f t="shared" si="97"/>
        <v>0.1</v>
      </c>
      <c r="P178" s="233">
        <f t="shared" si="82"/>
        <v>2.9228316761646667E-4</v>
      </c>
      <c r="Q178" s="45">
        <f t="shared" si="83"/>
        <v>1</v>
      </c>
      <c r="R178" s="45">
        <f t="shared" si="84"/>
        <v>0.83111147983207845</v>
      </c>
      <c r="S178" s="45">
        <f t="shared" si="98"/>
        <v>0.1</v>
      </c>
      <c r="T178" s="45">
        <f t="shared" si="98"/>
        <v>0.1</v>
      </c>
      <c r="U178" s="233">
        <f t="shared" si="70"/>
        <v>5.4006560459680941E-5</v>
      </c>
      <c r="V178" s="45">
        <f t="shared" si="86"/>
        <v>1</v>
      </c>
      <c r="W178" s="45">
        <f t="shared" si="87"/>
        <v>0.99999999999960409</v>
      </c>
      <c r="X178" s="45">
        <f t="shared" si="99"/>
        <v>0.25</v>
      </c>
      <c r="Y178" s="45">
        <f t="shared" si="99"/>
        <v>0.1</v>
      </c>
      <c r="Z178" s="233">
        <f t="shared" si="89"/>
        <v>5.9396931817445875E-14</v>
      </c>
    </row>
    <row r="179" spans="1:26" x14ac:dyDescent="0.45">
      <c r="A179">
        <v>173</v>
      </c>
      <c r="B179" s="45">
        <f t="shared" si="71"/>
        <v>1</v>
      </c>
      <c r="C179" s="45">
        <f t="shared" si="72"/>
        <v>9.9999992690881528E-2</v>
      </c>
      <c r="D179" s="45">
        <f t="shared" si="95"/>
        <v>0.01</v>
      </c>
      <c r="E179" s="45">
        <f t="shared" si="95"/>
        <v>0.1</v>
      </c>
      <c r="F179" s="233">
        <f t="shared" si="74"/>
        <v>6.5782066772934744E-10</v>
      </c>
      <c r="G179" s="45">
        <f t="shared" si="75"/>
        <v>1</v>
      </c>
      <c r="H179" s="45">
        <f t="shared" si="76"/>
        <v>0.49996626252757975</v>
      </c>
      <c r="I179" s="45">
        <f t="shared" si="96"/>
        <v>0.05</v>
      </c>
      <c r="J179" s="45">
        <f t="shared" si="96"/>
        <v>0.1</v>
      </c>
      <c r="K179" s="233">
        <f t="shared" si="78"/>
        <v>1.6869874427116738E-6</v>
      </c>
      <c r="L179" s="45">
        <f t="shared" si="79"/>
        <v>1</v>
      </c>
      <c r="M179" s="45">
        <f t="shared" si="80"/>
        <v>0.94622906391307449</v>
      </c>
      <c r="N179" s="45">
        <f t="shared" si="97"/>
        <v>0.1</v>
      </c>
      <c r="O179" s="45">
        <f t="shared" si="97"/>
        <v>0.1</v>
      </c>
      <c r="P179" s="233">
        <f t="shared" si="82"/>
        <v>2.8913135676643387E-4</v>
      </c>
      <c r="Q179" s="45">
        <f t="shared" si="83"/>
        <v>1</v>
      </c>
      <c r="R179" s="45">
        <f t="shared" si="84"/>
        <v>0.83116548639253818</v>
      </c>
      <c r="S179" s="45">
        <f t="shared" si="98"/>
        <v>0.1</v>
      </c>
      <c r="T179" s="45">
        <f t="shared" si="98"/>
        <v>0.1</v>
      </c>
      <c r="U179" s="233">
        <f t="shared" si="70"/>
        <v>5.2677655967857395E-5</v>
      </c>
      <c r="V179" s="45">
        <f t="shared" si="86"/>
        <v>1</v>
      </c>
      <c r="W179" s="45">
        <f t="shared" si="87"/>
        <v>0.99999999999966349</v>
      </c>
      <c r="X179" s="45">
        <f t="shared" si="99"/>
        <v>0.25</v>
      </c>
      <c r="Y179" s="45">
        <f t="shared" si="99"/>
        <v>0.1</v>
      </c>
      <c r="Z179" s="233">
        <f t="shared" si="89"/>
        <v>5.0515147620444623E-14</v>
      </c>
    </row>
    <row r="180" spans="1:26" x14ac:dyDescent="0.45">
      <c r="A180">
        <v>174</v>
      </c>
      <c r="B180" s="45">
        <f t="shared" si="71"/>
        <v>1</v>
      </c>
      <c r="C180" s="45">
        <f t="shared" si="72"/>
        <v>9.9999993348702201E-2</v>
      </c>
      <c r="D180" s="45">
        <f t="shared" si="95"/>
        <v>0.01</v>
      </c>
      <c r="E180" s="45">
        <f t="shared" si="95"/>
        <v>0.1</v>
      </c>
      <c r="F180" s="233">
        <f t="shared" si="74"/>
        <v>5.9861680543060736E-10</v>
      </c>
      <c r="G180" s="45">
        <f t="shared" si="75"/>
        <v>1</v>
      </c>
      <c r="H180" s="45">
        <f t="shared" si="76"/>
        <v>0.49996794951502244</v>
      </c>
      <c r="I180" s="45">
        <f t="shared" si="96"/>
        <v>0.05</v>
      </c>
      <c r="J180" s="45">
        <f t="shared" si="96"/>
        <v>0.1</v>
      </c>
      <c r="K180" s="233">
        <f t="shared" si="78"/>
        <v>1.6026269722274611E-6</v>
      </c>
      <c r="L180" s="45">
        <f t="shared" si="79"/>
        <v>1</v>
      </c>
      <c r="M180" s="45">
        <f t="shared" si="80"/>
        <v>0.94651819526984093</v>
      </c>
      <c r="N180" s="45">
        <f t="shared" si="97"/>
        <v>0.1</v>
      </c>
      <c r="O180" s="45">
        <f t="shared" si="97"/>
        <v>0.1</v>
      </c>
      <c r="P180" s="233">
        <f t="shared" si="82"/>
        <v>2.8603034371950387E-4</v>
      </c>
      <c r="Q180" s="45">
        <f t="shared" si="83"/>
        <v>1</v>
      </c>
      <c r="R180" s="45">
        <f t="shared" si="84"/>
        <v>0.83121816404850601</v>
      </c>
      <c r="S180" s="45">
        <f t="shared" si="98"/>
        <v>0.1</v>
      </c>
      <c r="T180" s="45">
        <f t="shared" si="98"/>
        <v>0.1</v>
      </c>
      <c r="U180" s="233">
        <f t="shared" si="70"/>
        <v>5.1382226648931384E-5</v>
      </c>
      <c r="V180" s="45">
        <f t="shared" si="86"/>
        <v>1</v>
      </c>
      <c r="W180" s="45">
        <f t="shared" si="87"/>
        <v>0.99999999999971401</v>
      </c>
      <c r="X180" s="45">
        <f t="shared" si="99"/>
        <v>0.25</v>
      </c>
      <c r="Y180" s="45">
        <f t="shared" si="99"/>
        <v>0.1</v>
      </c>
      <c r="Z180" s="233">
        <f t="shared" si="89"/>
        <v>4.29101199017623E-14</v>
      </c>
    </row>
    <row r="181" spans="1:26" x14ac:dyDescent="0.45">
      <c r="A181">
        <v>175</v>
      </c>
      <c r="B181" s="45">
        <f t="shared" si="71"/>
        <v>1</v>
      </c>
      <c r="C181" s="45">
        <f t="shared" si="72"/>
        <v>9.999999394731901E-2</v>
      </c>
      <c r="D181" s="45">
        <f t="shared" si="95"/>
        <v>0.01</v>
      </c>
      <c r="E181" s="45">
        <f t="shared" si="95"/>
        <v>0.1</v>
      </c>
      <c r="F181" s="233">
        <f t="shared" si="74"/>
        <v>5.4474129373982549E-10</v>
      </c>
      <c r="G181" s="45">
        <f t="shared" si="75"/>
        <v>1</v>
      </c>
      <c r="H181" s="45">
        <f t="shared" si="76"/>
        <v>0.49996955214199468</v>
      </c>
      <c r="I181" s="45">
        <f t="shared" si="96"/>
        <v>0.05</v>
      </c>
      <c r="J181" s="45">
        <f t="shared" si="96"/>
        <v>0.1</v>
      </c>
      <c r="K181" s="233">
        <f t="shared" si="78"/>
        <v>1.5224856074677606E-6</v>
      </c>
      <c r="L181" s="45">
        <f t="shared" si="79"/>
        <v>1</v>
      </c>
      <c r="M181" s="45">
        <f t="shared" si="80"/>
        <v>0.94680422561356048</v>
      </c>
      <c r="N181" s="45">
        <f t="shared" si="97"/>
        <v>0.1</v>
      </c>
      <c r="O181" s="45">
        <f t="shared" si="97"/>
        <v>0.1</v>
      </c>
      <c r="P181" s="233">
        <f t="shared" si="82"/>
        <v>2.829790412572919E-4</v>
      </c>
      <c r="Q181" s="45">
        <f t="shared" si="83"/>
        <v>1</v>
      </c>
      <c r="R181" s="45">
        <f t="shared" si="84"/>
        <v>0.83126954627515492</v>
      </c>
      <c r="S181" s="45">
        <f t="shared" si="98"/>
        <v>0.1</v>
      </c>
      <c r="T181" s="45">
        <f t="shared" si="98"/>
        <v>0.1</v>
      </c>
      <c r="U181" s="233">
        <f t="shared" si="70"/>
        <v>5.0119392066724083E-5</v>
      </c>
      <c r="V181" s="45">
        <f t="shared" si="86"/>
        <v>1</v>
      </c>
      <c r="W181" s="45">
        <f t="shared" si="87"/>
        <v>0.99999999999975686</v>
      </c>
      <c r="X181" s="45">
        <f t="shared" si="99"/>
        <v>0.25</v>
      </c>
      <c r="Y181" s="45">
        <f t="shared" si="99"/>
        <v>0.1</v>
      </c>
      <c r="Z181" s="233">
        <f t="shared" si="89"/>
        <v>3.6498581934552021E-14</v>
      </c>
    </row>
    <row r="182" spans="1:26" x14ac:dyDescent="0.45">
      <c r="A182">
        <v>176</v>
      </c>
      <c r="B182" s="45">
        <f t="shared" si="71"/>
        <v>1</v>
      </c>
      <c r="C182" s="45">
        <f t="shared" si="72"/>
        <v>9.9999994492060304E-2</v>
      </c>
      <c r="D182" s="45">
        <f t="shared" si="95"/>
        <v>0.01</v>
      </c>
      <c r="E182" s="45">
        <f t="shared" si="95"/>
        <v>0.1</v>
      </c>
      <c r="F182" s="233">
        <f t="shared" si="74"/>
        <v>4.9571457529096197E-10</v>
      </c>
      <c r="G182" s="45">
        <f t="shared" si="75"/>
        <v>1</v>
      </c>
      <c r="H182" s="45">
        <f t="shared" si="76"/>
        <v>0.49997107462760215</v>
      </c>
      <c r="I182" s="45">
        <f t="shared" si="96"/>
        <v>0.05</v>
      </c>
      <c r="J182" s="45">
        <f t="shared" si="96"/>
        <v>0.1</v>
      </c>
      <c r="K182" s="233">
        <f t="shared" si="78"/>
        <v>1.4463522876040358E-6</v>
      </c>
      <c r="L182" s="45">
        <f t="shared" si="79"/>
        <v>1</v>
      </c>
      <c r="M182" s="45">
        <f t="shared" si="80"/>
        <v>0.94708720465481777</v>
      </c>
      <c r="N182" s="45">
        <f t="shared" si="97"/>
        <v>0.1</v>
      </c>
      <c r="O182" s="45">
        <f t="shared" si="97"/>
        <v>0.1</v>
      </c>
      <c r="P182" s="233">
        <f t="shared" si="82"/>
        <v>2.7997639112410655E-4</v>
      </c>
      <c r="Q182" s="45">
        <f t="shared" si="83"/>
        <v>1</v>
      </c>
      <c r="R182" s="45">
        <f t="shared" si="84"/>
        <v>0.8313196656672216</v>
      </c>
      <c r="S182" s="45">
        <f t="shared" si="98"/>
        <v>0.1</v>
      </c>
      <c r="T182" s="45">
        <f t="shared" si="98"/>
        <v>0.1</v>
      </c>
      <c r="U182" s="233">
        <f t="shared" si="70"/>
        <v>4.888829671453182E-5</v>
      </c>
      <c r="V182" s="45">
        <f t="shared" si="86"/>
        <v>1</v>
      </c>
      <c r="W182" s="45">
        <f t="shared" si="87"/>
        <v>0.99999999999979339</v>
      </c>
      <c r="X182" s="45">
        <f t="shared" si="99"/>
        <v>0.25</v>
      </c>
      <c r="Y182" s="45">
        <f t="shared" si="99"/>
        <v>0.1</v>
      </c>
      <c r="Z182" s="233">
        <f t="shared" si="89"/>
        <v>3.1030733538273125E-14</v>
      </c>
    </row>
    <row r="183" spans="1:26" x14ac:dyDescent="0.45">
      <c r="A183">
        <v>177</v>
      </c>
      <c r="B183" s="45">
        <f t="shared" si="71"/>
        <v>1</v>
      </c>
      <c r="C183" s="45">
        <f t="shared" si="72"/>
        <v>9.9999994987774884E-2</v>
      </c>
      <c r="D183" s="45">
        <f t="shared" si="95"/>
        <v>0.01</v>
      </c>
      <c r="E183" s="45">
        <f t="shared" si="95"/>
        <v>0.1</v>
      </c>
      <c r="F183" s="233">
        <f t="shared" si="74"/>
        <v>4.5110026304640005E-10</v>
      </c>
      <c r="G183" s="45">
        <f t="shared" si="75"/>
        <v>1</v>
      </c>
      <c r="H183" s="45">
        <f t="shared" si="76"/>
        <v>0.49997252097988976</v>
      </c>
      <c r="I183" s="45">
        <f t="shared" si="96"/>
        <v>0.05</v>
      </c>
      <c r="J183" s="45">
        <f t="shared" si="96"/>
        <v>0.1</v>
      </c>
      <c r="K183" s="233">
        <f t="shared" si="78"/>
        <v>1.3740265151634956E-6</v>
      </c>
      <c r="L183" s="45">
        <f t="shared" si="79"/>
        <v>1</v>
      </c>
      <c r="M183" s="45">
        <f t="shared" si="80"/>
        <v>0.94736718104594186</v>
      </c>
      <c r="N183" s="45">
        <f t="shared" si="97"/>
        <v>0.1</v>
      </c>
      <c r="O183" s="45">
        <f t="shared" si="97"/>
        <v>0.1</v>
      </c>
      <c r="P183" s="233">
        <f t="shared" si="82"/>
        <v>2.770213631050622E-4</v>
      </c>
      <c r="Q183" s="45">
        <f t="shared" si="83"/>
        <v>1</v>
      </c>
      <c r="R183" s="45">
        <f t="shared" si="84"/>
        <v>0.83136855396393616</v>
      </c>
      <c r="S183" s="45">
        <f t="shared" si="98"/>
        <v>0.1</v>
      </c>
      <c r="T183" s="45">
        <f t="shared" si="98"/>
        <v>0.1</v>
      </c>
      <c r="U183" s="233">
        <f t="shared" si="70"/>
        <v>4.7688109226107916E-5</v>
      </c>
      <c r="V183" s="45">
        <f t="shared" si="86"/>
        <v>1</v>
      </c>
      <c r="W183" s="45">
        <f t="shared" si="87"/>
        <v>0.99999999999982436</v>
      </c>
      <c r="X183" s="45">
        <f t="shared" si="99"/>
        <v>0.25</v>
      </c>
      <c r="Y183" s="45">
        <f t="shared" si="99"/>
        <v>0.1</v>
      </c>
      <c r="Z183" s="233">
        <f t="shared" si="89"/>
        <v>2.6367796834847468E-14</v>
      </c>
    </row>
    <row r="184" spans="1:26" x14ac:dyDescent="0.45">
      <c r="A184">
        <v>178</v>
      </c>
      <c r="B184" s="45">
        <f t="shared" si="71"/>
        <v>1</v>
      </c>
      <c r="C184" s="45">
        <f t="shared" si="72"/>
        <v>9.9999995438875153E-2</v>
      </c>
      <c r="D184" s="45">
        <f t="shared" ref="D184:E199" si="100">D183</f>
        <v>0.01</v>
      </c>
      <c r="E184" s="45">
        <f t="shared" si="100"/>
        <v>0.1</v>
      </c>
      <c r="F184" s="233">
        <f t="shared" si="74"/>
        <v>4.1050123890384871E-10</v>
      </c>
      <c r="G184" s="45">
        <f t="shared" si="75"/>
        <v>1</v>
      </c>
      <c r="H184" s="45">
        <f t="shared" si="76"/>
        <v>0.49997389500640493</v>
      </c>
      <c r="I184" s="45">
        <f t="shared" ref="I184:J199" si="101">I183</f>
        <v>0.05</v>
      </c>
      <c r="J184" s="45">
        <f t="shared" si="101"/>
        <v>0.1</v>
      </c>
      <c r="K184" s="233">
        <f t="shared" si="78"/>
        <v>1.3053178268135346E-6</v>
      </c>
      <c r="L184" s="45">
        <f t="shared" si="79"/>
        <v>1</v>
      </c>
      <c r="M184" s="45">
        <f t="shared" si="80"/>
        <v>0.9476442024090469</v>
      </c>
      <c r="N184" s="45">
        <f t="shared" ref="N184:O199" si="102">N183</f>
        <v>0.1</v>
      </c>
      <c r="O184" s="45">
        <f t="shared" si="102"/>
        <v>0.1</v>
      </c>
      <c r="P184" s="233">
        <f t="shared" si="82"/>
        <v>2.7411295413846959E-4</v>
      </c>
      <c r="Q184" s="45">
        <f t="shared" si="83"/>
        <v>1</v>
      </c>
      <c r="R184" s="45">
        <f t="shared" si="84"/>
        <v>0.83141624207316223</v>
      </c>
      <c r="S184" s="45">
        <f t="shared" ref="S184:T199" si="103">S183</f>
        <v>0.1</v>
      </c>
      <c r="T184" s="45">
        <f t="shared" si="103"/>
        <v>0.1</v>
      </c>
      <c r="U184" s="233">
        <f t="shared" si="70"/>
        <v>4.6518021615437471E-5</v>
      </c>
      <c r="V184" s="45">
        <f t="shared" si="86"/>
        <v>1</v>
      </c>
      <c r="W184" s="45">
        <f t="shared" si="87"/>
        <v>0.99999999999985079</v>
      </c>
      <c r="X184" s="45">
        <f t="shared" ref="X184:Y199" si="104">X183</f>
        <v>0.25</v>
      </c>
      <c r="Y184" s="45">
        <f t="shared" si="104"/>
        <v>0.1</v>
      </c>
      <c r="Z184" s="233">
        <f t="shared" si="89"/>
        <v>2.2426505097428162E-14</v>
      </c>
    </row>
    <row r="185" spans="1:26" x14ac:dyDescent="0.45">
      <c r="A185">
        <v>179</v>
      </c>
      <c r="B185" s="45">
        <f t="shared" si="71"/>
        <v>1</v>
      </c>
      <c r="C185" s="45">
        <f t="shared" si="72"/>
        <v>9.9999995849376397E-2</v>
      </c>
      <c r="D185" s="45">
        <f t="shared" si="100"/>
        <v>0.01</v>
      </c>
      <c r="E185" s="45">
        <f t="shared" si="100"/>
        <v>0.1</v>
      </c>
      <c r="F185" s="233">
        <f t="shared" si="74"/>
        <v>3.7355612526879245E-10</v>
      </c>
      <c r="G185" s="45">
        <f t="shared" si="75"/>
        <v>1</v>
      </c>
      <c r="H185" s="45">
        <f t="shared" si="76"/>
        <v>0.49997520032423176</v>
      </c>
      <c r="I185" s="45">
        <f t="shared" si="101"/>
        <v>0.05</v>
      </c>
      <c r="J185" s="45">
        <f t="shared" si="101"/>
        <v>0.1</v>
      </c>
      <c r="K185" s="233">
        <f t="shared" si="78"/>
        <v>1.2400452907984638E-6</v>
      </c>
      <c r="L185" s="45">
        <f t="shared" si="79"/>
        <v>1</v>
      </c>
      <c r="M185" s="45">
        <f t="shared" si="80"/>
        <v>0.94791831536318538</v>
      </c>
      <c r="N185" s="45">
        <f t="shared" si="102"/>
        <v>0.1</v>
      </c>
      <c r="O185" s="45">
        <f t="shared" si="102"/>
        <v>0.1</v>
      </c>
      <c r="P185" s="233">
        <f t="shared" si="82"/>
        <v>2.7125018746086693E-4</v>
      </c>
      <c r="Q185" s="45">
        <f t="shared" si="83"/>
        <v>1</v>
      </c>
      <c r="R185" s="45">
        <f t="shared" si="84"/>
        <v>0.83146276009477771</v>
      </c>
      <c r="S185" s="45">
        <f t="shared" si="103"/>
        <v>0.1</v>
      </c>
      <c r="T185" s="45">
        <f t="shared" si="103"/>
        <v>0.1</v>
      </c>
      <c r="U185" s="233">
        <f t="shared" si="70"/>
        <v>4.5377248543990167E-5</v>
      </c>
      <c r="V185" s="45">
        <f t="shared" si="86"/>
        <v>1</v>
      </c>
      <c r="W185" s="45">
        <f t="shared" si="87"/>
        <v>0.99999999999987321</v>
      </c>
      <c r="X185" s="45">
        <f t="shared" si="104"/>
        <v>0.25</v>
      </c>
      <c r="Y185" s="45">
        <f t="shared" si="104"/>
        <v>0.1</v>
      </c>
      <c r="Z185" s="233">
        <f t="shared" si="89"/>
        <v>1.9040324872321435E-14</v>
      </c>
    </row>
    <row r="186" spans="1:26" x14ac:dyDescent="0.45">
      <c r="A186">
        <v>180</v>
      </c>
      <c r="B186" s="45">
        <f t="shared" si="71"/>
        <v>1</v>
      </c>
      <c r="C186" s="45">
        <f t="shared" si="72"/>
        <v>9.9999996222932527E-2</v>
      </c>
      <c r="D186" s="45">
        <f t="shared" si="100"/>
        <v>0.01</v>
      </c>
      <c r="E186" s="45">
        <f t="shared" si="100"/>
        <v>0.1</v>
      </c>
      <c r="F186" s="233">
        <f t="shared" si="74"/>
        <v>3.399360740813373E-10</v>
      </c>
      <c r="G186" s="45">
        <f t="shared" si="75"/>
        <v>1</v>
      </c>
      <c r="H186" s="45">
        <f t="shared" si="76"/>
        <v>0.49997644036952255</v>
      </c>
      <c r="I186" s="45">
        <f t="shared" si="101"/>
        <v>0.05</v>
      </c>
      <c r="J186" s="45">
        <f t="shared" si="101"/>
        <v>0.1</v>
      </c>
      <c r="K186" s="233">
        <f t="shared" si="78"/>
        <v>1.1780370294811604E-6</v>
      </c>
      <c r="L186" s="45">
        <f t="shared" si="79"/>
        <v>1</v>
      </c>
      <c r="M186" s="45">
        <f t="shared" si="80"/>
        <v>0.94818956555064626</v>
      </c>
      <c r="N186" s="45">
        <f t="shared" si="102"/>
        <v>0.1</v>
      </c>
      <c r="O186" s="45">
        <f t="shared" si="102"/>
        <v>0.1</v>
      </c>
      <c r="P186" s="233">
        <f t="shared" si="82"/>
        <v>2.6843211178308179E-4</v>
      </c>
      <c r="Q186" s="45">
        <f t="shared" si="83"/>
        <v>1</v>
      </c>
      <c r="R186" s="45">
        <f t="shared" si="84"/>
        <v>0.83150813734332174</v>
      </c>
      <c r="S186" s="45">
        <f t="shared" si="103"/>
        <v>0.1</v>
      </c>
      <c r="T186" s="45">
        <f t="shared" si="103"/>
        <v>0.1</v>
      </c>
      <c r="U186" s="233">
        <f t="shared" si="70"/>
        <v>4.4265026614379033E-5</v>
      </c>
      <c r="V186" s="45">
        <f t="shared" si="86"/>
        <v>1</v>
      </c>
      <c r="W186" s="45">
        <f t="shared" si="87"/>
        <v>0.99999999999989231</v>
      </c>
      <c r="X186" s="45">
        <f t="shared" si="104"/>
        <v>0.25</v>
      </c>
      <c r="Y186" s="45">
        <f t="shared" si="104"/>
        <v>0.1</v>
      </c>
      <c r="Z186" s="233">
        <f t="shared" si="89"/>
        <v>1.6181500583911657E-14</v>
      </c>
    </row>
    <row r="187" spans="1:26" x14ac:dyDescent="0.45">
      <c r="A187">
        <v>181</v>
      </c>
      <c r="B187" s="45">
        <f t="shared" si="71"/>
        <v>1</v>
      </c>
      <c r="C187" s="45">
        <f t="shared" si="72"/>
        <v>9.9999996562868607E-2</v>
      </c>
      <c r="D187" s="45">
        <f t="shared" si="100"/>
        <v>0.01</v>
      </c>
      <c r="E187" s="45">
        <f t="shared" si="100"/>
        <v>0.1</v>
      </c>
      <c r="F187" s="233">
        <f t="shared" si="74"/>
        <v>3.0934182645991903E-10</v>
      </c>
      <c r="G187" s="45">
        <f t="shared" si="75"/>
        <v>1</v>
      </c>
      <c r="H187" s="45">
        <f t="shared" si="76"/>
        <v>0.49997761840655203</v>
      </c>
      <c r="I187" s="45">
        <f t="shared" si="101"/>
        <v>0.05</v>
      </c>
      <c r="J187" s="45">
        <f t="shared" si="101"/>
        <v>0.1</v>
      </c>
      <c r="K187" s="233">
        <f t="shared" si="78"/>
        <v>1.1191297659557398E-6</v>
      </c>
      <c r="L187" s="45">
        <f t="shared" si="79"/>
        <v>1</v>
      </c>
      <c r="M187" s="45">
        <f t="shared" si="80"/>
        <v>0.94845799766242933</v>
      </c>
      <c r="N187" s="45">
        <f t="shared" si="102"/>
        <v>0.1</v>
      </c>
      <c r="O187" s="45">
        <f t="shared" si="102"/>
        <v>0.1</v>
      </c>
      <c r="P187" s="233">
        <f t="shared" si="82"/>
        <v>2.6565780049661591E-4</v>
      </c>
      <c r="Q187" s="45">
        <f t="shared" si="83"/>
        <v>1</v>
      </c>
      <c r="R187" s="45">
        <f t="shared" si="84"/>
        <v>0.83155240236993611</v>
      </c>
      <c r="S187" s="45">
        <f t="shared" si="103"/>
        <v>0.1</v>
      </c>
      <c r="T187" s="45">
        <f t="shared" si="103"/>
        <v>0.1</v>
      </c>
      <c r="U187" s="233">
        <f t="shared" si="70"/>
        <v>4.318061368934964E-5</v>
      </c>
      <c r="V187" s="45">
        <f t="shared" si="86"/>
        <v>1</v>
      </c>
      <c r="W187" s="45">
        <f t="shared" si="87"/>
        <v>0.99999999999990852</v>
      </c>
      <c r="X187" s="45">
        <f t="shared" si="104"/>
        <v>0.25</v>
      </c>
      <c r="Y187" s="45">
        <f t="shared" si="104"/>
        <v>0.1</v>
      </c>
      <c r="Z187" s="233">
        <f t="shared" si="89"/>
        <v>1.3766765505351941E-14</v>
      </c>
    </row>
    <row r="188" spans="1:26" x14ac:dyDescent="0.45">
      <c r="A188">
        <v>182</v>
      </c>
      <c r="B188" s="45">
        <f t="shared" si="71"/>
        <v>1</v>
      </c>
      <c r="C188" s="45">
        <f t="shared" si="72"/>
        <v>9.9999996872210437E-2</v>
      </c>
      <c r="D188" s="45">
        <f t="shared" si="100"/>
        <v>0.01</v>
      </c>
      <c r="E188" s="45">
        <f t="shared" si="100"/>
        <v>0.1</v>
      </c>
      <c r="F188" s="233">
        <f t="shared" si="74"/>
        <v>2.8150106204383185E-10</v>
      </c>
      <c r="G188" s="45">
        <f t="shared" si="75"/>
        <v>1</v>
      </c>
      <c r="H188" s="45">
        <f t="shared" si="76"/>
        <v>0.499978737536318</v>
      </c>
      <c r="I188" s="45">
        <f t="shared" si="101"/>
        <v>0.05</v>
      </c>
      <c r="J188" s="45">
        <f t="shared" si="101"/>
        <v>0.1</v>
      </c>
      <c r="K188" s="233">
        <f t="shared" si="78"/>
        <v>1.0631683933365332E-6</v>
      </c>
      <c r="L188" s="45">
        <f t="shared" si="79"/>
        <v>1</v>
      </c>
      <c r="M188" s="45">
        <f t="shared" si="80"/>
        <v>0.94872365546292592</v>
      </c>
      <c r="N188" s="45">
        <f t="shared" si="102"/>
        <v>0.1</v>
      </c>
      <c r="O188" s="45">
        <f t="shared" si="102"/>
        <v>0.1</v>
      </c>
      <c r="P188" s="233">
        <f t="shared" si="82"/>
        <v>2.6292635090847949E-4</v>
      </c>
      <c r="Q188" s="45">
        <f t="shared" si="83"/>
        <v>1</v>
      </c>
      <c r="R188" s="45">
        <f t="shared" si="84"/>
        <v>0.83159558298362546</v>
      </c>
      <c r="S188" s="45">
        <f t="shared" si="103"/>
        <v>0.1</v>
      </c>
      <c r="T188" s="45">
        <f t="shared" si="103"/>
        <v>0.1</v>
      </c>
      <c r="U188" s="233">
        <f t="shared" si="70"/>
        <v>4.2123288234881956E-5</v>
      </c>
      <c r="V188" s="45">
        <f t="shared" si="86"/>
        <v>1</v>
      </c>
      <c r="W188" s="45">
        <f t="shared" si="87"/>
        <v>0.99999999999992228</v>
      </c>
      <c r="X188" s="45">
        <f t="shared" si="104"/>
        <v>0.25</v>
      </c>
      <c r="Y188" s="45">
        <f t="shared" si="104"/>
        <v>0.1</v>
      </c>
      <c r="Z188" s="233">
        <f t="shared" si="89"/>
        <v>1.1685097334179773E-14</v>
      </c>
    </row>
    <row r="189" spans="1:26" x14ac:dyDescent="0.45">
      <c r="A189">
        <v>183</v>
      </c>
      <c r="B189" s="45">
        <f t="shared" si="71"/>
        <v>1</v>
      </c>
      <c r="C189" s="45">
        <f t="shared" si="72"/>
        <v>9.9999997153711495E-2</v>
      </c>
      <c r="D189" s="45">
        <f t="shared" si="100"/>
        <v>0.01</v>
      </c>
      <c r="E189" s="45">
        <f t="shared" si="100"/>
        <v>0.1</v>
      </c>
      <c r="F189" s="233">
        <f t="shared" si="74"/>
        <v>2.5616596691091509E-10</v>
      </c>
      <c r="G189" s="45">
        <f t="shared" si="75"/>
        <v>1</v>
      </c>
      <c r="H189" s="45">
        <f t="shared" si="76"/>
        <v>0.49997980070471132</v>
      </c>
      <c r="I189" s="45">
        <f t="shared" si="101"/>
        <v>0.05</v>
      </c>
      <c r="J189" s="45">
        <f t="shared" si="101"/>
        <v>0.1</v>
      </c>
      <c r="K189" s="233">
        <f t="shared" si="78"/>
        <v>1.0100055655853923E-6</v>
      </c>
      <c r="L189" s="45">
        <f t="shared" si="79"/>
        <v>1</v>
      </c>
      <c r="M189" s="45">
        <f t="shared" si="80"/>
        <v>0.94898658181383444</v>
      </c>
      <c r="N189" s="45">
        <f t="shared" si="102"/>
        <v>0.1</v>
      </c>
      <c r="O189" s="45">
        <f t="shared" si="102"/>
        <v>0.1</v>
      </c>
      <c r="P189" s="233">
        <f t="shared" si="82"/>
        <v>2.6023688350367002E-4</v>
      </c>
      <c r="Q189" s="45">
        <f t="shared" si="83"/>
        <v>1</v>
      </c>
      <c r="R189" s="45">
        <f t="shared" si="84"/>
        <v>0.83163770627186029</v>
      </c>
      <c r="S189" s="45">
        <f t="shared" si="103"/>
        <v>0.1</v>
      </c>
      <c r="T189" s="45">
        <f t="shared" si="103"/>
        <v>0.1</v>
      </c>
      <c r="U189" s="233">
        <f t="shared" si="70"/>
        <v>4.1092348686672803E-5</v>
      </c>
      <c r="V189" s="45">
        <f t="shared" si="86"/>
        <v>1</v>
      </c>
      <c r="W189" s="45">
        <f t="shared" si="87"/>
        <v>0.99999999999993394</v>
      </c>
      <c r="X189" s="45">
        <f t="shared" si="104"/>
        <v>0.25</v>
      </c>
      <c r="Y189" s="45">
        <f t="shared" si="104"/>
        <v>0.1</v>
      </c>
      <c r="Z189" s="233">
        <f t="shared" si="89"/>
        <v>9.9087404947795221E-15</v>
      </c>
    </row>
    <row r="190" spans="1:26" x14ac:dyDescent="0.45">
      <c r="A190">
        <v>184</v>
      </c>
      <c r="B190" s="45">
        <f t="shared" si="71"/>
        <v>1</v>
      </c>
      <c r="C190" s="45">
        <f t="shared" si="72"/>
        <v>9.9999997409877459E-2</v>
      </c>
      <c r="D190" s="45">
        <f t="shared" si="100"/>
        <v>0.01</v>
      </c>
      <c r="E190" s="45">
        <f t="shared" si="100"/>
        <v>0.1</v>
      </c>
      <c r="F190" s="233">
        <f t="shared" si="74"/>
        <v>2.3311102874401524E-10</v>
      </c>
      <c r="G190" s="45">
        <f t="shared" si="75"/>
        <v>1</v>
      </c>
      <c r="H190" s="45">
        <f t="shared" si="76"/>
        <v>0.49998081071027689</v>
      </c>
      <c r="I190" s="45">
        <f t="shared" si="101"/>
        <v>0.05</v>
      </c>
      <c r="J190" s="45">
        <f t="shared" si="101"/>
        <v>0.1</v>
      </c>
      <c r="K190" s="233">
        <f t="shared" si="78"/>
        <v>9.5950130903771358E-7</v>
      </c>
      <c r="L190" s="45">
        <f t="shared" si="79"/>
        <v>1</v>
      </c>
      <c r="M190" s="45">
        <f t="shared" si="80"/>
        <v>0.94924681869733807</v>
      </c>
      <c r="N190" s="45">
        <f t="shared" si="102"/>
        <v>0.1</v>
      </c>
      <c r="O190" s="45">
        <f t="shared" si="102"/>
        <v>0.1</v>
      </c>
      <c r="P190" s="233">
        <f t="shared" si="82"/>
        <v>2.5758854123408836E-4</v>
      </c>
      <c r="Q190" s="45">
        <f t="shared" si="83"/>
        <v>1</v>
      </c>
      <c r="R190" s="45">
        <f t="shared" si="84"/>
        <v>0.83167879862054694</v>
      </c>
      <c r="S190" s="45">
        <f t="shared" si="103"/>
        <v>0.1</v>
      </c>
      <c r="T190" s="45">
        <f t="shared" si="103"/>
        <v>0.1</v>
      </c>
      <c r="U190" s="233">
        <f t="shared" si="70"/>
        <v>4.008711283881583E-5</v>
      </c>
      <c r="V190" s="45">
        <f t="shared" si="86"/>
        <v>1</v>
      </c>
      <c r="W190" s="45">
        <f t="shared" si="87"/>
        <v>0.99999999999994382</v>
      </c>
      <c r="X190" s="45">
        <f t="shared" si="104"/>
        <v>0.25</v>
      </c>
      <c r="Y190" s="45">
        <f t="shared" si="104"/>
        <v>0.1</v>
      </c>
      <c r="Z190" s="233">
        <f t="shared" si="89"/>
        <v>8.4376949871511897E-15</v>
      </c>
    </row>
    <row r="191" spans="1:26" x14ac:dyDescent="0.45">
      <c r="A191">
        <v>185</v>
      </c>
      <c r="B191" s="45">
        <f t="shared" si="71"/>
        <v>1</v>
      </c>
      <c r="C191" s="45">
        <f t="shared" si="72"/>
        <v>9.9999997642988489E-2</v>
      </c>
      <c r="D191" s="45">
        <f t="shared" si="100"/>
        <v>0.01</v>
      </c>
      <c r="E191" s="45">
        <f t="shared" si="100"/>
        <v>0.1</v>
      </c>
      <c r="F191" s="233">
        <f t="shared" si="74"/>
        <v>2.1213103669481814E-10</v>
      </c>
      <c r="G191" s="45">
        <f t="shared" si="75"/>
        <v>1</v>
      </c>
      <c r="H191" s="45">
        <f t="shared" si="76"/>
        <v>0.49998177021158591</v>
      </c>
      <c r="I191" s="45">
        <f t="shared" si="101"/>
        <v>0.05</v>
      </c>
      <c r="J191" s="45">
        <f t="shared" si="101"/>
        <v>0.1</v>
      </c>
      <c r="K191" s="233">
        <f t="shared" si="78"/>
        <v>9.1152265321858827E-7</v>
      </c>
      <c r="L191" s="45">
        <f t="shared" si="79"/>
        <v>1</v>
      </c>
      <c r="M191" s="45">
        <f t="shared" si="80"/>
        <v>0.9495044072385721</v>
      </c>
      <c r="N191" s="45">
        <f t="shared" si="102"/>
        <v>0.1</v>
      </c>
      <c r="O191" s="45">
        <f t="shared" si="102"/>
        <v>0.1</v>
      </c>
      <c r="P191" s="233">
        <f t="shared" si="82"/>
        <v>2.5498048883279556E-4</v>
      </c>
      <c r="Q191" s="45">
        <f t="shared" si="83"/>
        <v>1</v>
      </c>
      <c r="R191" s="45">
        <f t="shared" si="84"/>
        <v>0.8317188857333857</v>
      </c>
      <c r="S191" s="45">
        <f t="shared" si="103"/>
        <v>0.1</v>
      </c>
      <c r="T191" s="45">
        <f t="shared" si="103"/>
        <v>0.1</v>
      </c>
      <c r="U191" s="233">
        <f t="shared" si="70"/>
        <v>3.9106917253884516E-5</v>
      </c>
      <c r="V191" s="45">
        <f t="shared" si="86"/>
        <v>1</v>
      </c>
      <c r="W191" s="45">
        <f t="shared" si="87"/>
        <v>0.99999999999995226</v>
      </c>
      <c r="X191" s="45">
        <f t="shared" si="104"/>
        <v>0.25</v>
      </c>
      <c r="Y191" s="45">
        <f t="shared" si="104"/>
        <v>0.1</v>
      </c>
      <c r="Z191" s="233">
        <f t="shared" si="89"/>
        <v>7.1886940844478886E-15</v>
      </c>
    </row>
    <row r="192" spans="1:26" x14ac:dyDescent="0.45">
      <c r="A192">
        <v>186</v>
      </c>
      <c r="B192" s="45">
        <f t="shared" si="71"/>
        <v>1</v>
      </c>
      <c r="C192" s="45">
        <f t="shared" si="72"/>
        <v>9.9999997855119524E-2</v>
      </c>
      <c r="D192" s="45">
        <f t="shared" si="100"/>
        <v>0.01</v>
      </c>
      <c r="E192" s="45">
        <f t="shared" si="100"/>
        <v>0.1</v>
      </c>
      <c r="F192" s="233">
        <f t="shared" si="74"/>
        <v>1.9303924257696448E-10</v>
      </c>
      <c r="G192" s="45">
        <f t="shared" si="75"/>
        <v>1</v>
      </c>
      <c r="H192" s="45">
        <f t="shared" si="76"/>
        <v>0.4999826817342391</v>
      </c>
      <c r="I192" s="45">
        <f t="shared" si="101"/>
        <v>0.05</v>
      </c>
      <c r="J192" s="45">
        <f t="shared" si="101"/>
        <v>0.1</v>
      </c>
      <c r="K192" s="233">
        <f t="shared" si="78"/>
        <v>8.6594328027600476E-7</v>
      </c>
      <c r="L192" s="45">
        <f t="shared" si="79"/>
        <v>1</v>
      </c>
      <c r="M192" s="45">
        <f t="shared" si="80"/>
        <v>0.94975938772740487</v>
      </c>
      <c r="N192" s="45">
        <f t="shared" si="102"/>
        <v>0.1</v>
      </c>
      <c r="O192" s="45">
        <f t="shared" si="102"/>
        <v>0.1</v>
      </c>
      <c r="P192" s="233">
        <f t="shared" si="82"/>
        <v>2.5241191215252812E-4</v>
      </c>
      <c r="Q192" s="45">
        <f t="shared" si="83"/>
        <v>1</v>
      </c>
      <c r="R192" s="45">
        <f t="shared" si="84"/>
        <v>0.83175799265063954</v>
      </c>
      <c r="S192" s="45">
        <f t="shared" si="103"/>
        <v>0.1</v>
      </c>
      <c r="T192" s="45">
        <f t="shared" si="103"/>
        <v>0.1</v>
      </c>
      <c r="U192" s="233">
        <f t="shared" si="70"/>
        <v>3.8151116693540404E-5</v>
      </c>
      <c r="V192" s="45">
        <f t="shared" si="86"/>
        <v>1</v>
      </c>
      <c r="W192" s="45">
        <f t="shared" si="87"/>
        <v>0.99999999999995948</v>
      </c>
      <c r="X192" s="45">
        <f t="shared" si="104"/>
        <v>0.25</v>
      </c>
      <c r="Y192" s="45">
        <f t="shared" si="104"/>
        <v>0.1</v>
      </c>
      <c r="Z192" s="233">
        <f t="shared" si="89"/>
        <v>6.1339822110539899E-15</v>
      </c>
    </row>
    <row r="193" spans="1:29" x14ac:dyDescent="0.45">
      <c r="A193">
        <v>187</v>
      </c>
      <c r="B193" s="45">
        <f t="shared" si="71"/>
        <v>1</v>
      </c>
      <c r="C193" s="45">
        <f t="shared" si="72"/>
        <v>9.9999998048158761E-2</v>
      </c>
      <c r="D193" s="45">
        <f t="shared" si="100"/>
        <v>0.01</v>
      </c>
      <c r="E193" s="45">
        <f t="shared" si="100"/>
        <v>0.1</v>
      </c>
      <c r="F193" s="233">
        <f t="shared" si="74"/>
        <v>1.7566571114402407E-10</v>
      </c>
      <c r="G193" s="45">
        <f t="shared" si="75"/>
        <v>1</v>
      </c>
      <c r="H193" s="45">
        <f t="shared" si="76"/>
        <v>0.4999835476775194</v>
      </c>
      <c r="I193" s="45">
        <f t="shared" si="101"/>
        <v>0.05</v>
      </c>
      <c r="J193" s="45">
        <f t="shared" si="101"/>
        <v>0.1</v>
      </c>
      <c r="K193" s="233">
        <f t="shared" si="78"/>
        <v>8.2264319191394097E-7</v>
      </c>
      <c r="L193" s="45">
        <f t="shared" si="79"/>
        <v>1</v>
      </c>
      <c r="M193" s="45">
        <f t="shared" si="80"/>
        <v>0.9500117996395574</v>
      </c>
      <c r="N193" s="45">
        <f t="shared" si="102"/>
        <v>0.1</v>
      </c>
      <c r="O193" s="45">
        <f t="shared" si="102"/>
        <v>0.1</v>
      </c>
      <c r="P193" s="233">
        <f t="shared" si="82"/>
        <v>2.4988201752759731E-4</v>
      </c>
      <c r="Q193" s="45">
        <f t="shared" si="83"/>
        <v>1</v>
      </c>
      <c r="R193" s="45">
        <f t="shared" si="84"/>
        <v>0.83179614376733313</v>
      </c>
      <c r="S193" s="45">
        <f t="shared" si="103"/>
        <v>0.1</v>
      </c>
      <c r="T193" s="45">
        <f t="shared" si="103"/>
        <v>0.1</v>
      </c>
      <c r="U193" s="233">
        <f t="shared" si="70"/>
        <v>3.7219083568844347E-5</v>
      </c>
      <c r="V193" s="45">
        <f t="shared" si="86"/>
        <v>1</v>
      </c>
      <c r="W193" s="45">
        <f t="shared" si="87"/>
        <v>0.99999999999996558</v>
      </c>
      <c r="X193" s="45">
        <f t="shared" si="104"/>
        <v>0.25</v>
      </c>
      <c r="Y193" s="45">
        <f t="shared" si="104"/>
        <v>0.1</v>
      </c>
      <c r="Z193" s="233">
        <f t="shared" si="89"/>
        <v>5.1902926401226068E-15</v>
      </c>
    </row>
    <row r="194" spans="1:29" x14ac:dyDescent="0.45">
      <c r="A194">
        <v>188</v>
      </c>
      <c r="B194" s="45">
        <f t="shared" si="71"/>
        <v>1</v>
      </c>
      <c r="C194" s="45">
        <f t="shared" si="72"/>
        <v>9.9999998223824466E-2</v>
      </c>
      <c r="D194" s="45">
        <f t="shared" si="100"/>
        <v>0.01</v>
      </c>
      <c r="E194" s="45">
        <f t="shared" si="100"/>
        <v>0.1</v>
      </c>
      <c r="F194" s="233">
        <f t="shared" si="74"/>
        <v>1.598557987370075E-10</v>
      </c>
      <c r="G194" s="45">
        <f t="shared" si="75"/>
        <v>1</v>
      </c>
      <c r="H194" s="45">
        <f t="shared" si="76"/>
        <v>0.4999843703207113</v>
      </c>
      <c r="I194" s="45">
        <f t="shared" si="101"/>
        <v>0.05</v>
      </c>
      <c r="J194" s="45">
        <f t="shared" si="101"/>
        <v>0.1</v>
      </c>
      <c r="K194" s="233">
        <f t="shared" si="78"/>
        <v>7.8150839311064146E-7</v>
      </c>
      <c r="L194" s="45">
        <f t="shared" si="79"/>
        <v>1</v>
      </c>
      <c r="M194" s="45">
        <f t="shared" si="80"/>
        <v>0.95026168165708502</v>
      </c>
      <c r="N194" s="45">
        <f t="shared" si="102"/>
        <v>0.1</v>
      </c>
      <c r="O194" s="45">
        <f t="shared" si="102"/>
        <v>0.1</v>
      </c>
      <c r="P194" s="233">
        <f t="shared" si="82"/>
        <v>2.4739003115810398E-4</v>
      </c>
      <c r="Q194" s="45">
        <f t="shared" si="83"/>
        <v>1</v>
      </c>
      <c r="R194" s="45">
        <f t="shared" si="84"/>
        <v>0.83183336285090193</v>
      </c>
      <c r="S194" s="45">
        <f t="shared" si="103"/>
        <v>0.1</v>
      </c>
      <c r="T194" s="45">
        <f t="shared" si="103"/>
        <v>0.1</v>
      </c>
      <c r="U194" s="233">
        <f t="shared" si="70"/>
        <v>3.6310207409448458E-5</v>
      </c>
      <c r="V194" s="45">
        <f t="shared" si="86"/>
        <v>1</v>
      </c>
      <c r="W194" s="45">
        <f t="shared" si="87"/>
        <v>0.9999999999999708</v>
      </c>
      <c r="X194" s="45">
        <f t="shared" si="104"/>
        <v>0.25</v>
      </c>
      <c r="Y194" s="45">
        <f t="shared" si="104"/>
        <v>0.1</v>
      </c>
      <c r="Z194" s="233">
        <f t="shared" si="89"/>
        <v>4.3853809472693683E-15</v>
      </c>
    </row>
    <row r="195" spans="1:29" x14ac:dyDescent="0.45">
      <c r="A195">
        <v>189</v>
      </c>
      <c r="B195" s="45">
        <f t="shared" si="71"/>
        <v>1</v>
      </c>
      <c r="C195" s="45">
        <f t="shared" si="72"/>
        <v>9.9999998383680261E-2</v>
      </c>
      <c r="D195" s="45">
        <f t="shared" si="100"/>
        <v>0.01</v>
      </c>
      <c r="E195" s="45">
        <f t="shared" si="100"/>
        <v>0.1</v>
      </c>
      <c r="F195" s="233">
        <f t="shared" si="74"/>
        <v>1.4546877764864963E-10</v>
      </c>
      <c r="G195" s="45">
        <f t="shared" si="75"/>
        <v>1</v>
      </c>
      <c r="H195" s="45">
        <f t="shared" si="76"/>
        <v>0.49998515182910441</v>
      </c>
      <c r="I195" s="45">
        <f t="shared" si="101"/>
        <v>0.05</v>
      </c>
      <c r="J195" s="45">
        <f t="shared" si="101"/>
        <v>0.1</v>
      </c>
      <c r="K195" s="233">
        <f t="shared" si="78"/>
        <v>7.4243059158818347E-7</v>
      </c>
      <c r="L195" s="45">
        <f t="shared" si="79"/>
        <v>1</v>
      </c>
      <c r="M195" s="45">
        <f t="shared" si="80"/>
        <v>0.95050907168824317</v>
      </c>
      <c r="N195" s="45">
        <f t="shared" si="102"/>
        <v>0.1</v>
      </c>
      <c r="O195" s="45">
        <f t="shared" si="102"/>
        <v>0.1</v>
      </c>
      <c r="P195" s="233">
        <f t="shared" si="82"/>
        <v>2.4493519851595535E-4</v>
      </c>
      <c r="Q195" s="45">
        <f t="shared" si="83"/>
        <v>1</v>
      </c>
      <c r="R195" s="45">
        <f t="shared" si="84"/>
        <v>0.83186967305831139</v>
      </c>
      <c r="S195" s="45">
        <f t="shared" si="103"/>
        <v>0.1</v>
      </c>
      <c r="T195" s="45">
        <f t="shared" si="103"/>
        <v>0.1</v>
      </c>
      <c r="U195" s="233">
        <f t="shared" si="70"/>
        <v>3.542389435095758E-5</v>
      </c>
      <c r="V195" s="45">
        <f t="shared" si="86"/>
        <v>1</v>
      </c>
      <c r="W195" s="45">
        <f t="shared" si="87"/>
        <v>0.99999999999997513</v>
      </c>
      <c r="X195" s="45">
        <f t="shared" si="104"/>
        <v>0.25</v>
      </c>
      <c r="Y195" s="45">
        <f t="shared" si="104"/>
        <v>0.1</v>
      </c>
      <c r="Z195" s="233">
        <f t="shared" si="89"/>
        <v>3.7747582837255322E-15</v>
      </c>
    </row>
    <row r="196" spans="1:29" x14ac:dyDescent="0.45">
      <c r="A196">
        <v>190</v>
      </c>
      <c r="B196" s="45">
        <f t="shared" si="71"/>
        <v>1</v>
      </c>
      <c r="C196" s="45">
        <f t="shared" si="72"/>
        <v>9.9999998529149037E-2</v>
      </c>
      <c r="D196" s="45">
        <f t="shared" si="100"/>
        <v>0.01</v>
      </c>
      <c r="E196" s="45">
        <f t="shared" si="100"/>
        <v>0.1</v>
      </c>
      <c r="F196" s="233">
        <f t="shared" si="74"/>
        <v>1.3237658712250688E-10</v>
      </c>
      <c r="G196" s="45">
        <f t="shared" si="75"/>
        <v>1</v>
      </c>
      <c r="H196" s="45">
        <f t="shared" si="76"/>
        <v>0.49998589425969597</v>
      </c>
      <c r="I196" s="45">
        <f t="shared" si="101"/>
        <v>0.05</v>
      </c>
      <c r="J196" s="45">
        <f t="shared" si="101"/>
        <v>0.1</v>
      </c>
      <c r="K196" s="233">
        <f t="shared" si="78"/>
        <v>7.0530691238801513E-7</v>
      </c>
      <c r="L196" s="45">
        <f t="shared" si="79"/>
        <v>1</v>
      </c>
      <c r="M196" s="45">
        <f t="shared" si="80"/>
        <v>0.95075400688675915</v>
      </c>
      <c r="N196" s="45">
        <f t="shared" si="102"/>
        <v>0.1</v>
      </c>
      <c r="O196" s="45">
        <f t="shared" si="102"/>
        <v>0.1</v>
      </c>
      <c r="P196" s="233">
        <f t="shared" si="82"/>
        <v>2.4251678377093522E-4</v>
      </c>
      <c r="Q196" s="45">
        <f t="shared" si="83"/>
        <v>1</v>
      </c>
      <c r="R196" s="45">
        <f t="shared" si="84"/>
        <v>0.83190509695266235</v>
      </c>
      <c r="S196" s="45">
        <f t="shared" si="103"/>
        <v>0.1</v>
      </c>
      <c r="T196" s="45">
        <f t="shared" si="103"/>
        <v>0.1</v>
      </c>
      <c r="U196" s="233">
        <f t="shared" si="70"/>
        <v>3.4559566639717765E-5</v>
      </c>
      <c r="V196" s="45">
        <f t="shared" si="86"/>
        <v>1</v>
      </c>
      <c r="W196" s="45">
        <f t="shared" si="87"/>
        <v>0.99999999999997891</v>
      </c>
      <c r="X196" s="45">
        <f t="shared" si="104"/>
        <v>0.25</v>
      </c>
      <c r="Y196" s="45">
        <f t="shared" si="104"/>
        <v>0.1</v>
      </c>
      <c r="Z196" s="233">
        <f t="shared" si="89"/>
        <v>3.1918911957973251E-15</v>
      </c>
    </row>
    <row r="197" spans="1:29" x14ac:dyDescent="0.45">
      <c r="A197">
        <v>191</v>
      </c>
      <c r="B197" s="45">
        <f t="shared" si="71"/>
        <v>1</v>
      </c>
      <c r="C197" s="45">
        <f t="shared" si="72"/>
        <v>9.9999998661525619E-2</v>
      </c>
      <c r="D197" s="45">
        <f t="shared" si="100"/>
        <v>0.01</v>
      </c>
      <c r="E197" s="45">
        <f t="shared" si="100"/>
        <v>0.1</v>
      </c>
      <c r="F197" s="233">
        <f t="shared" si="74"/>
        <v>1.2046269537435705E-10</v>
      </c>
      <c r="G197" s="45">
        <f t="shared" si="75"/>
        <v>1</v>
      </c>
      <c r="H197" s="45">
        <f t="shared" si="76"/>
        <v>0.49998659956660835</v>
      </c>
      <c r="I197" s="45">
        <f t="shared" si="101"/>
        <v>0.05</v>
      </c>
      <c r="J197" s="45">
        <f t="shared" si="101"/>
        <v>0.1</v>
      </c>
      <c r="K197" s="233">
        <f t="shared" si="78"/>
        <v>6.7003962673367612E-7</v>
      </c>
      <c r="L197" s="45">
        <f t="shared" si="79"/>
        <v>1</v>
      </c>
      <c r="M197" s="45">
        <f t="shared" si="80"/>
        <v>0.95099652367053011</v>
      </c>
      <c r="N197" s="45">
        <f t="shared" si="102"/>
        <v>0.1</v>
      </c>
      <c r="O197" s="45">
        <f t="shared" si="102"/>
        <v>0.1</v>
      </c>
      <c r="P197" s="233">
        <f t="shared" si="82"/>
        <v>2.4013406923728553E-4</v>
      </c>
      <c r="Q197" s="45">
        <f t="shared" si="83"/>
        <v>1</v>
      </c>
      <c r="R197" s="45">
        <f t="shared" si="84"/>
        <v>0.83193965651930202</v>
      </c>
      <c r="S197" s="45">
        <f t="shared" si="103"/>
        <v>0.1</v>
      </c>
      <c r="T197" s="45">
        <f t="shared" si="103"/>
        <v>0.1</v>
      </c>
      <c r="U197" s="233">
        <f t="shared" si="70"/>
        <v>3.3716662154403831E-5</v>
      </c>
      <c r="V197" s="45">
        <f t="shared" si="86"/>
        <v>1</v>
      </c>
      <c r="W197" s="45">
        <f t="shared" si="87"/>
        <v>0.99999999999998213</v>
      </c>
      <c r="X197" s="45">
        <f t="shared" si="104"/>
        <v>0.25</v>
      </c>
      <c r="Y197" s="45">
        <f t="shared" si="104"/>
        <v>0.1</v>
      </c>
      <c r="Z197" s="233">
        <f t="shared" si="89"/>
        <v>2.7200464103316335E-15</v>
      </c>
    </row>
    <row r="198" spans="1:29" x14ac:dyDescent="0.45">
      <c r="A198">
        <v>192</v>
      </c>
      <c r="B198" s="45">
        <f t="shared" si="71"/>
        <v>1</v>
      </c>
      <c r="C198" s="45">
        <f t="shared" si="72"/>
        <v>9.9999998781988314E-2</v>
      </c>
      <c r="D198" s="45">
        <f t="shared" si="100"/>
        <v>0.01</v>
      </c>
      <c r="E198" s="45">
        <f t="shared" si="100"/>
        <v>0.1</v>
      </c>
      <c r="F198" s="233">
        <f t="shared" si="74"/>
        <v>1.0962105181921977E-10</v>
      </c>
      <c r="G198" s="45">
        <f t="shared" si="75"/>
        <v>1</v>
      </c>
      <c r="H198" s="45">
        <f t="shared" si="76"/>
        <v>0.49998726960623507</v>
      </c>
      <c r="I198" s="45">
        <f t="shared" si="101"/>
        <v>0.05</v>
      </c>
      <c r="J198" s="45">
        <f t="shared" si="101"/>
        <v>0.1</v>
      </c>
      <c r="K198" s="233">
        <f t="shared" si="78"/>
        <v>6.3653589452150605E-7</v>
      </c>
      <c r="L198" s="45">
        <f t="shared" si="79"/>
        <v>1</v>
      </c>
      <c r="M198" s="45">
        <f t="shared" si="80"/>
        <v>0.9512366577397674</v>
      </c>
      <c r="N198" s="45">
        <f t="shared" si="102"/>
        <v>0.1</v>
      </c>
      <c r="O198" s="45">
        <f t="shared" si="102"/>
        <v>0.1</v>
      </c>
      <c r="P198" s="233">
        <f t="shared" si="82"/>
        <v>2.3778635483887034E-4</v>
      </c>
      <c r="Q198" s="45">
        <f t="shared" si="83"/>
        <v>1</v>
      </c>
      <c r="R198" s="45">
        <f t="shared" si="84"/>
        <v>0.83197337318145648</v>
      </c>
      <c r="S198" s="45">
        <f t="shared" si="103"/>
        <v>0.1</v>
      </c>
      <c r="T198" s="45">
        <f t="shared" si="103"/>
        <v>0.1</v>
      </c>
      <c r="U198" s="233">
        <f t="shared" si="70"/>
        <v>3.289463394362882E-5</v>
      </c>
      <c r="V198" s="45">
        <f t="shared" si="86"/>
        <v>1</v>
      </c>
      <c r="W198" s="45">
        <f t="shared" si="87"/>
        <v>0.9999999999999849</v>
      </c>
      <c r="X198" s="45">
        <f t="shared" si="104"/>
        <v>0.25</v>
      </c>
      <c r="Y198" s="45">
        <f t="shared" si="104"/>
        <v>0.1</v>
      </c>
      <c r="Z198" s="233">
        <f t="shared" si="89"/>
        <v>2.2759572004815709E-15</v>
      </c>
    </row>
    <row r="199" spans="1:29" x14ac:dyDescent="0.45">
      <c r="A199">
        <v>193</v>
      </c>
      <c r="B199" s="45">
        <f t="shared" si="71"/>
        <v>1</v>
      </c>
      <c r="C199" s="45">
        <f t="shared" si="72"/>
        <v>9.9999998891609362E-2</v>
      </c>
      <c r="D199" s="45">
        <f t="shared" si="100"/>
        <v>0.01</v>
      </c>
      <c r="E199" s="45">
        <f t="shared" si="100"/>
        <v>0.1</v>
      </c>
      <c r="F199" s="233">
        <f t="shared" si="74"/>
        <v>9.9755157259573402E-11</v>
      </c>
      <c r="G199" s="45">
        <f t="shared" si="75"/>
        <v>1</v>
      </c>
      <c r="H199" s="45">
        <f t="shared" si="76"/>
        <v>0.49998790614212962</v>
      </c>
      <c r="I199" s="45">
        <f t="shared" si="101"/>
        <v>0.05</v>
      </c>
      <c r="J199" s="45">
        <f t="shared" si="101"/>
        <v>0.1</v>
      </c>
      <c r="K199" s="233">
        <f t="shared" si="78"/>
        <v>6.047075196413676E-7</v>
      </c>
      <c r="L199" s="45">
        <f t="shared" si="79"/>
        <v>1</v>
      </c>
      <c r="M199" s="45">
        <f t="shared" si="80"/>
        <v>0.95147444409460624</v>
      </c>
      <c r="N199" s="45">
        <f t="shared" si="102"/>
        <v>0.1</v>
      </c>
      <c r="O199" s="45">
        <f t="shared" si="102"/>
        <v>0.1</v>
      </c>
      <c r="P199" s="233">
        <f t="shared" si="82"/>
        <v>2.3547295759275555E-4</v>
      </c>
      <c r="Q199" s="45">
        <f t="shared" si="83"/>
        <v>1</v>
      </c>
      <c r="R199" s="45">
        <f t="shared" si="84"/>
        <v>0.8320062678154001</v>
      </c>
      <c r="S199" s="45">
        <f t="shared" si="103"/>
        <v>0.1</v>
      </c>
      <c r="T199" s="45">
        <f t="shared" si="103"/>
        <v>0.1</v>
      </c>
      <c r="U199" s="233">
        <f t="shared" ref="U199:U262" si="105">(S199)*(Q199 - R199) - ((T199*R199)*(1 - R199))/(1 - 2*T199*R199)</f>
        <v>3.2092949779110452E-5</v>
      </c>
      <c r="V199" s="45">
        <f t="shared" si="86"/>
        <v>1</v>
      </c>
      <c r="W199" s="45">
        <f t="shared" si="87"/>
        <v>0.99999999999998712</v>
      </c>
      <c r="X199" s="45">
        <f t="shared" si="104"/>
        <v>0.25</v>
      </c>
      <c r="Y199" s="45">
        <f t="shared" si="104"/>
        <v>0.1</v>
      </c>
      <c r="Z199" s="233">
        <f t="shared" si="89"/>
        <v>1.9428902930940239E-15</v>
      </c>
      <c r="AB199" s="246" t="s">
        <v>127</v>
      </c>
      <c r="AC199" s="246" t="s">
        <v>131</v>
      </c>
    </row>
    <row r="200" spans="1:29" x14ac:dyDescent="0.45">
      <c r="A200">
        <v>194</v>
      </c>
      <c r="B200" s="45">
        <f t="shared" ref="B200:B263" si="106">B199</f>
        <v>1</v>
      </c>
      <c r="C200" s="45">
        <f t="shared" ref="C200:C263" si="107">C199+F199</f>
        <v>9.9999998991364525E-2</v>
      </c>
      <c r="D200" s="45">
        <f t="shared" ref="D200:E215" si="108">D199</f>
        <v>0.01</v>
      </c>
      <c r="E200" s="45">
        <f t="shared" si="108"/>
        <v>0.1</v>
      </c>
      <c r="F200" s="233">
        <f t="shared" ref="F200:F263" si="109" xml:space="preserve"> (E200*C200^2) - ((D200 + E200)*C200) + (D200*B200)</f>
        <v>9.0777193054170091E-11</v>
      </c>
      <c r="G200" s="45">
        <f t="shared" ref="G200:G263" si="110">G199</f>
        <v>1</v>
      </c>
      <c r="H200" s="45">
        <f t="shared" ref="H200:H263" si="111">H199+K199</f>
        <v>0.49998851084964924</v>
      </c>
      <c r="I200" s="45">
        <f t="shared" ref="I200:J215" si="112">I199</f>
        <v>0.05</v>
      </c>
      <c r="J200" s="45">
        <f t="shared" si="112"/>
        <v>0.1</v>
      </c>
      <c r="K200" s="233">
        <f t="shared" ref="K200:K263" si="113" xml:space="preserve"> (J200*H200^2) - ((I200 + J200)*H200) + (I200*G200)</f>
        <v>5.7447071757921186E-7</v>
      </c>
      <c r="L200" s="45">
        <f t="shared" ref="L200:L263" si="114">L199</f>
        <v>1</v>
      </c>
      <c r="M200" s="45">
        <f t="shared" ref="M200:M263" si="115">M199+P199</f>
        <v>0.95170991705219898</v>
      </c>
      <c r="N200" s="45">
        <f t="shared" ref="N200:O215" si="116">N199</f>
        <v>0.1</v>
      </c>
      <c r="O200" s="45">
        <f t="shared" si="116"/>
        <v>0.1</v>
      </c>
      <c r="P200" s="233">
        <f t="shared" ref="P200:P263" si="117" xml:space="preserve"> (O200*M200^2) - ((N200 + O200)*M200) + (N200*L200)</f>
        <v>2.3319321111053837E-4</v>
      </c>
      <c r="Q200" s="45">
        <f t="shared" ref="Q200:Q263" si="118">Q199</f>
        <v>1</v>
      </c>
      <c r="R200" s="45">
        <f t="shared" ref="R200:R263" si="119">R199+U199</f>
        <v>0.83203836076517923</v>
      </c>
      <c r="S200" s="45">
        <f t="shared" ref="S200:T215" si="120">S199</f>
        <v>0.1</v>
      </c>
      <c r="T200" s="45">
        <f t="shared" si="120"/>
        <v>0.1</v>
      </c>
      <c r="U200" s="233">
        <f t="shared" si="105"/>
        <v>3.1311091723659062E-5</v>
      </c>
      <c r="V200" s="45">
        <f t="shared" ref="V200:V263" si="121">V199</f>
        <v>1</v>
      </c>
      <c r="W200" s="45">
        <f t="shared" ref="W200:W263" si="122">W199+Z199</f>
        <v>0.99999999999998912</v>
      </c>
      <c r="X200" s="45">
        <f t="shared" ref="X200:Y215" si="123">X199</f>
        <v>0.25</v>
      </c>
      <c r="Y200" s="45">
        <f t="shared" si="123"/>
        <v>0.1</v>
      </c>
      <c r="Z200" s="233">
        <f t="shared" ref="Z200:Z263" si="124" xml:space="preserve"> (Y200*W200^2) - ((X200 + Y200)*W200) + (X200*V200)</f>
        <v>1.6653345369377348E-15</v>
      </c>
      <c r="AB200" s="7">
        <v>1</v>
      </c>
      <c r="AC200" s="247">
        <v>0.83325073041714881</v>
      </c>
    </row>
    <row r="201" spans="1:29" x14ac:dyDescent="0.45">
      <c r="A201">
        <v>195</v>
      </c>
      <c r="B201" s="45">
        <f t="shared" si="106"/>
        <v>1</v>
      </c>
      <c r="C201" s="45">
        <f t="shared" si="107"/>
        <v>9.9999999082141716E-2</v>
      </c>
      <c r="D201" s="45">
        <f t="shared" si="108"/>
        <v>0.01</v>
      </c>
      <c r="E201" s="45">
        <f t="shared" si="108"/>
        <v>0.1</v>
      </c>
      <c r="F201" s="233">
        <f t="shared" si="109"/>
        <v>8.2607245696642018E-11</v>
      </c>
      <c r="G201" s="45">
        <f t="shared" si="110"/>
        <v>1</v>
      </c>
      <c r="H201" s="45">
        <f t="shared" si="111"/>
        <v>0.49998908532036679</v>
      </c>
      <c r="I201" s="45">
        <f t="shared" si="112"/>
        <v>0.05</v>
      </c>
      <c r="J201" s="45">
        <f t="shared" si="112"/>
        <v>0.1</v>
      </c>
      <c r="K201" s="233">
        <f t="shared" si="113"/>
        <v>5.4574589468392443E-7</v>
      </c>
      <c r="L201" s="45">
        <f t="shared" si="114"/>
        <v>1</v>
      </c>
      <c r="M201" s="45">
        <f t="shared" si="115"/>
        <v>0.95194311026330958</v>
      </c>
      <c r="N201" s="45">
        <f t="shared" si="116"/>
        <v>0.1</v>
      </c>
      <c r="O201" s="45">
        <f t="shared" si="116"/>
        <v>0.1</v>
      </c>
      <c r="P201" s="233">
        <f t="shared" si="117"/>
        <v>2.3094646511642725E-4</v>
      </c>
      <c r="Q201" s="45">
        <f t="shared" si="118"/>
        <v>1</v>
      </c>
      <c r="R201" s="45">
        <f t="shared" si="119"/>
        <v>0.83206967185690284</v>
      </c>
      <c r="S201" s="45">
        <f t="shared" si="120"/>
        <v>0.1</v>
      </c>
      <c r="T201" s="45">
        <f t="shared" si="120"/>
        <v>0.1</v>
      </c>
      <c r="U201" s="233">
        <f t="shared" si="105"/>
        <v>3.0548555713494352E-5</v>
      </c>
      <c r="V201" s="45">
        <f t="shared" si="121"/>
        <v>1</v>
      </c>
      <c r="W201" s="45">
        <f t="shared" si="122"/>
        <v>0.99999999999999079</v>
      </c>
      <c r="X201" s="45">
        <f t="shared" si="123"/>
        <v>0.25</v>
      </c>
      <c r="Y201" s="45">
        <f t="shared" si="123"/>
        <v>0.1</v>
      </c>
      <c r="Z201" s="233">
        <f t="shared" si="124"/>
        <v>1.3877787807814457E-15</v>
      </c>
      <c r="AB201" s="7">
        <v>0.9</v>
      </c>
      <c r="AC201" s="247">
        <v>0.63434527035517529</v>
      </c>
    </row>
    <row r="202" spans="1:29" x14ac:dyDescent="0.45">
      <c r="A202">
        <v>196</v>
      </c>
      <c r="B202" s="45">
        <f t="shared" si="106"/>
        <v>1</v>
      </c>
      <c r="C202" s="45">
        <f t="shared" si="107"/>
        <v>9.9999999164748957E-2</v>
      </c>
      <c r="D202" s="45">
        <f t="shared" si="108"/>
        <v>0.01</v>
      </c>
      <c r="E202" s="45">
        <f t="shared" si="108"/>
        <v>0.1</v>
      </c>
      <c r="F202" s="233">
        <f t="shared" si="109"/>
        <v>7.5172595578876233E-11</v>
      </c>
      <c r="G202" s="45">
        <f t="shared" si="110"/>
        <v>1</v>
      </c>
      <c r="H202" s="45">
        <f t="shared" si="111"/>
        <v>0.49998963106626149</v>
      </c>
      <c r="I202" s="45">
        <f t="shared" si="112"/>
        <v>0.05</v>
      </c>
      <c r="J202" s="45">
        <f t="shared" si="112"/>
        <v>0.1</v>
      </c>
      <c r="K202" s="233">
        <f t="shared" si="113"/>
        <v>5.1845743839068481E-7</v>
      </c>
      <c r="L202" s="45">
        <f t="shared" si="114"/>
        <v>1</v>
      </c>
      <c r="M202" s="45">
        <f t="shared" si="115"/>
        <v>0.95217405672842603</v>
      </c>
      <c r="N202" s="45">
        <f t="shared" si="116"/>
        <v>0.1</v>
      </c>
      <c r="O202" s="45">
        <f t="shared" si="116"/>
        <v>0.1</v>
      </c>
      <c r="P202" s="233">
        <f t="shared" si="117"/>
        <v>2.2873208498158659E-4</v>
      </c>
      <c r="Q202" s="45">
        <f t="shared" si="118"/>
        <v>1</v>
      </c>
      <c r="R202" s="45">
        <f t="shared" si="119"/>
        <v>0.83210022041261633</v>
      </c>
      <c r="S202" s="45">
        <f t="shared" si="120"/>
        <v>0.1</v>
      </c>
      <c r="T202" s="45">
        <f t="shared" si="120"/>
        <v>0.1</v>
      </c>
      <c r="U202" s="233">
        <f t="shared" si="105"/>
        <v>2.9804851154346251E-5</v>
      </c>
      <c r="V202" s="45">
        <f t="shared" si="121"/>
        <v>1</v>
      </c>
      <c r="W202" s="45">
        <f t="shared" si="122"/>
        <v>0.99999999999999223</v>
      </c>
      <c r="X202" s="45">
        <f t="shared" si="123"/>
        <v>0.25</v>
      </c>
      <c r="Y202" s="45">
        <f t="shared" si="123"/>
        <v>0.1</v>
      </c>
      <c r="Z202" s="233">
        <f t="shared" si="124"/>
        <v>1.1934897514720433E-15</v>
      </c>
      <c r="AB202" s="7">
        <v>0.81</v>
      </c>
      <c r="AC202" s="247">
        <v>0.531373329305874</v>
      </c>
    </row>
    <row r="203" spans="1:29" x14ac:dyDescent="0.45">
      <c r="A203">
        <v>197</v>
      </c>
      <c r="B203" s="45">
        <f t="shared" si="106"/>
        <v>1</v>
      </c>
      <c r="C203" s="45">
        <f t="shared" si="107"/>
        <v>9.9999999239921547E-2</v>
      </c>
      <c r="D203" s="45">
        <f t="shared" si="108"/>
        <v>0.01</v>
      </c>
      <c r="E203" s="45">
        <f t="shared" si="108"/>
        <v>0.1</v>
      </c>
      <c r="F203" s="233">
        <f t="shared" si="109"/>
        <v>6.8407061265540747E-11</v>
      </c>
      <c r="G203" s="45">
        <f t="shared" si="110"/>
        <v>1</v>
      </c>
      <c r="H203" s="45">
        <f t="shared" si="111"/>
        <v>0.49999014952369986</v>
      </c>
      <c r="I203" s="45">
        <f t="shared" si="112"/>
        <v>0.05</v>
      </c>
      <c r="J203" s="45">
        <f t="shared" si="112"/>
        <v>0.1</v>
      </c>
      <c r="K203" s="233">
        <f t="shared" si="113"/>
        <v>4.9253351817879487E-7</v>
      </c>
      <c r="L203" s="45">
        <f t="shared" si="114"/>
        <v>1</v>
      </c>
      <c r="M203" s="45">
        <f t="shared" si="115"/>
        <v>0.95240278881340767</v>
      </c>
      <c r="N203" s="45">
        <f t="shared" si="116"/>
        <v>0.1</v>
      </c>
      <c r="O203" s="45">
        <f t="shared" si="116"/>
        <v>0.1</v>
      </c>
      <c r="P203" s="233">
        <f t="shared" si="117"/>
        <v>2.2654945127409398E-4</v>
      </c>
      <c r="Q203" s="45">
        <f t="shared" si="118"/>
        <v>1</v>
      </c>
      <c r="R203" s="45">
        <f t="shared" si="119"/>
        <v>0.83213002526377067</v>
      </c>
      <c r="S203" s="45">
        <f t="shared" si="120"/>
        <v>0.1</v>
      </c>
      <c r="T203" s="45">
        <f t="shared" si="120"/>
        <v>0.1</v>
      </c>
      <c r="U203" s="233">
        <f t="shared" si="105"/>
        <v>2.9079500530746621E-5</v>
      </c>
      <c r="V203" s="45">
        <f t="shared" si="121"/>
        <v>1</v>
      </c>
      <c r="W203" s="45">
        <f t="shared" si="122"/>
        <v>0.99999999999999345</v>
      </c>
      <c r="X203" s="45">
        <f t="shared" si="123"/>
        <v>0.25</v>
      </c>
      <c r="Y203" s="45">
        <f t="shared" si="123"/>
        <v>0.1</v>
      </c>
      <c r="Z203" s="233">
        <f t="shared" si="124"/>
        <v>9.9920072216264089E-16</v>
      </c>
      <c r="AB203" s="7">
        <v>0.8</v>
      </c>
      <c r="AC203" s="247">
        <v>0.52140611002753323</v>
      </c>
    </row>
    <row r="204" spans="1:29" x14ac:dyDescent="0.45">
      <c r="A204">
        <v>198</v>
      </c>
      <c r="B204" s="45">
        <f t="shared" si="106"/>
        <v>1</v>
      </c>
      <c r="C204" s="45">
        <f t="shared" si="107"/>
        <v>9.9999999308328605E-2</v>
      </c>
      <c r="D204" s="45">
        <f t="shared" si="108"/>
        <v>0.01</v>
      </c>
      <c r="E204" s="45">
        <f t="shared" si="108"/>
        <v>0.1</v>
      </c>
      <c r="F204" s="233">
        <f t="shared" si="109"/>
        <v>6.2250425300613976E-11</v>
      </c>
      <c r="G204" s="45">
        <f t="shared" si="110"/>
        <v>1</v>
      </c>
      <c r="H204" s="45">
        <f t="shared" si="111"/>
        <v>0.49999064205721805</v>
      </c>
      <c r="I204" s="45">
        <f t="shared" si="112"/>
        <v>0.05</v>
      </c>
      <c r="J204" s="45">
        <f t="shared" si="112"/>
        <v>0.1</v>
      </c>
      <c r="K204" s="233">
        <f t="shared" si="113"/>
        <v>4.6790589620232526E-7</v>
      </c>
      <c r="L204" s="45">
        <f t="shared" si="114"/>
        <v>1</v>
      </c>
      <c r="M204" s="45">
        <f t="shared" si="115"/>
        <v>0.95262933826468177</v>
      </c>
      <c r="N204" s="45">
        <f t="shared" si="116"/>
        <v>0.1</v>
      </c>
      <c r="O204" s="45">
        <f t="shared" si="116"/>
        <v>0.1</v>
      </c>
      <c r="P204" s="233">
        <f t="shared" si="117"/>
        <v>2.2439795932420459E-4</v>
      </c>
      <c r="Q204" s="45">
        <f t="shared" si="118"/>
        <v>1</v>
      </c>
      <c r="R204" s="45">
        <f t="shared" si="119"/>
        <v>0.83215910476430144</v>
      </c>
      <c r="S204" s="45">
        <f t="shared" si="120"/>
        <v>0.1</v>
      </c>
      <c r="T204" s="45">
        <f t="shared" si="120"/>
        <v>0.1</v>
      </c>
      <c r="U204" s="233">
        <f t="shared" si="105"/>
        <v>2.8372039028109336E-5</v>
      </c>
      <c r="V204" s="45">
        <f t="shared" si="121"/>
        <v>1</v>
      </c>
      <c r="W204" s="45">
        <f t="shared" si="122"/>
        <v>0.99999999999999445</v>
      </c>
      <c r="X204" s="45">
        <f t="shared" si="123"/>
        <v>0.25</v>
      </c>
      <c r="Y204" s="45">
        <f t="shared" si="123"/>
        <v>0.1</v>
      </c>
      <c r="Z204" s="233">
        <f t="shared" si="124"/>
        <v>8.6042284408449632E-16</v>
      </c>
      <c r="AB204" s="7">
        <v>0.64</v>
      </c>
      <c r="AC204" s="247">
        <v>0.38383026738277615</v>
      </c>
    </row>
    <row r="205" spans="1:29" x14ac:dyDescent="0.45">
      <c r="A205">
        <v>199</v>
      </c>
      <c r="B205" s="45">
        <f t="shared" si="106"/>
        <v>1</v>
      </c>
      <c r="C205" s="45">
        <f t="shared" si="107"/>
        <v>9.9999999370579032E-2</v>
      </c>
      <c r="D205" s="45">
        <f t="shared" si="108"/>
        <v>0.01</v>
      </c>
      <c r="E205" s="45">
        <f t="shared" si="108"/>
        <v>0.1</v>
      </c>
      <c r="F205" s="233">
        <f t="shared" si="109"/>
        <v>5.6647887769489813E-11</v>
      </c>
      <c r="G205" s="45">
        <f t="shared" si="110"/>
        <v>1</v>
      </c>
      <c r="H205" s="45">
        <f t="shared" si="111"/>
        <v>0.49999110996311424</v>
      </c>
      <c r="I205" s="45">
        <f t="shared" si="112"/>
        <v>0.05</v>
      </c>
      <c r="J205" s="45">
        <f t="shared" si="112"/>
        <v>0.1</v>
      </c>
      <c r="K205" s="233">
        <f t="shared" si="113"/>
        <v>4.4450974755194661E-7</v>
      </c>
      <c r="L205" s="45">
        <f t="shared" si="114"/>
        <v>1</v>
      </c>
      <c r="M205" s="45">
        <f t="shared" si="115"/>
        <v>0.95285373622400593</v>
      </c>
      <c r="N205" s="45">
        <f t="shared" si="116"/>
        <v>0.1</v>
      </c>
      <c r="O205" s="45">
        <f t="shared" si="116"/>
        <v>0.1</v>
      </c>
      <c r="P205" s="233">
        <f t="shared" si="117"/>
        <v>2.2227701880356276E-4</v>
      </c>
      <c r="Q205" s="45">
        <f t="shared" si="118"/>
        <v>1</v>
      </c>
      <c r="R205" s="45">
        <f t="shared" si="119"/>
        <v>0.8321874768033295</v>
      </c>
      <c r="S205" s="45">
        <f t="shared" si="120"/>
        <v>0.1</v>
      </c>
      <c r="T205" s="45">
        <f t="shared" si="120"/>
        <v>0.1</v>
      </c>
      <c r="U205" s="233">
        <f t="shared" si="105"/>
        <v>2.7682014167060981E-5</v>
      </c>
      <c r="V205" s="45">
        <f t="shared" si="121"/>
        <v>1</v>
      </c>
      <c r="W205" s="45">
        <f t="shared" si="122"/>
        <v>0.99999999999999534</v>
      </c>
      <c r="X205" s="45">
        <f t="shared" si="123"/>
        <v>0.25</v>
      </c>
      <c r="Y205" s="45">
        <f t="shared" si="123"/>
        <v>0.1</v>
      </c>
      <c r="Z205" s="233">
        <f t="shared" si="124"/>
        <v>7.2164496600635175E-16</v>
      </c>
      <c r="AB205" s="7">
        <v>0.7</v>
      </c>
      <c r="AC205" s="247">
        <v>0.43151874358781661</v>
      </c>
    </row>
    <row r="206" spans="1:29" x14ac:dyDescent="0.45">
      <c r="A206">
        <v>200</v>
      </c>
      <c r="B206" s="45">
        <f t="shared" si="106"/>
        <v>1</v>
      </c>
      <c r="C206" s="45">
        <f t="shared" si="107"/>
        <v>9.9999999427226927E-2</v>
      </c>
      <c r="D206" s="45">
        <f t="shared" si="108"/>
        <v>0.01</v>
      </c>
      <c r="E206" s="45">
        <f t="shared" si="108"/>
        <v>0.1</v>
      </c>
      <c r="F206" s="233">
        <f t="shared" si="109"/>
        <v>5.15495771069574E-11</v>
      </c>
      <c r="G206" s="45">
        <f t="shared" si="110"/>
        <v>1</v>
      </c>
      <c r="H206" s="45">
        <f t="shared" si="111"/>
        <v>0.49999155447286181</v>
      </c>
      <c r="I206" s="45">
        <f t="shared" si="112"/>
        <v>0.05</v>
      </c>
      <c r="J206" s="45">
        <f t="shared" si="112"/>
        <v>0.1</v>
      </c>
      <c r="K206" s="233">
        <f t="shared" si="113"/>
        <v>4.2228348959283402E-7</v>
      </c>
      <c r="L206" s="45">
        <f t="shared" si="114"/>
        <v>1</v>
      </c>
      <c r="M206" s="45">
        <f t="shared" si="115"/>
        <v>0.95307601324280955</v>
      </c>
      <c r="N206" s="45">
        <f t="shared" si="116"/>
        <v>0.1</v>
      </c>
      <c r="O206" s="45">
        <f t="shared" si="116"/>
        <v>0.1</v>
      </c>
      <c r="P206" s="233">
        <f t="shared" si="117"/>
        <v>2.2018605331890206E-4</v>
      </c>
      <c r="Q206" s="45">
        <f t="shared" si="118"/>
        <v>1</v>
      </c>
      <c r="R206" s="45">
        <f t="shared" si="119"/>
        <v>0.83221515881749653</v>
      </c>
      <c r="S206" s="45">
        <f t="shared" si="120"/>
        <v>0.1</v>
      </c>
      <c r="T206" s="45">
        <f t="shared" si="120"/>
        <v>0.1</v>
      </c>
      <c r="U206" s="233">
        <f t="shared" si="105"/>
        <v>2.7008985449560735E-5</v>
      </c>
      <c r="V206" s="45">
        <f t="shared" si="121"/>
        <v>1</v>
      </c>
      <c r="W206" s="45">
        <f t="shared" si="122"/>
        <v>0.999999999999996</v>
      </c>
      <c r="X206" s="45">
        <f t="shared" si="123"/>
        <v>0.25</v>
      </c>
      <c r="Y206" s="45">
        <f t="shared" si="123"/>
        <v>0.1</v>
      </c>
      <c r="Z206" s="233">
        <f t="shared" si="124"/>
        <v>6.106226635438361E-16</v>
      </c>
      <c r="AB206" s="7">
        <v>0.6</v>
      </c>
      <c r="AC206" s="247">
        <v>0.3539206608576515</v>
      </c>
    </row>
    <row r="207" spans="1:29" x14ac:dyDescent="0.45">
      <c r="A207">
        <v>201</v>
      </c>
      <c r="B207" s="45">
        <f t="shared" si="106"/>
        <v>1</v>
      </c>
      <c r="C207" s="45">
        <f t="shared" si="107"/>
        <v>9.9999999478776497E-2</v>
      </c>
      <c r="D207" s="45">
        <f t="shared" si="108"/>
        <v>0.01</v>
      </c>
      <c r="E207" s="45">
        <f t="shared" si="108"/>
        <v>0.1</v>
      </c>
      <c r="F207" s="233">
        <f t="shared" si="109"/>
        <v>4.6910116416332137E-11</v>
      </c>
      <c r="G207" s="45">
        <f t="shared" si="110"/>
        <v>1</v>
      </c>
      <c r="H207" s="45">
        <f t="shared" si="111"/>
        <v>0.49999197675635143</v>
      </c>
      <c r="I207" s="45">
        <f t="shared" si="112"/>
        <v>0.05</v>
      </c>
      <c r="J207" s="45">
        <f t="shared" si="112"/>
        <v>0.1</v>
      </c>
      <c r="K207" s="233">
        <f t="shared" si="113"/>
        <v>4.0116861965699968E-7</v>
      </c>
      <c r="L207" s="45">
        <f t="shared" si="114"/>
        <v>1</v>
      </c>
      <c r="M207" s="45">
        <f t="shared" si="115"/>
        <v>0.95329619929612841</v>
      </c>
      <c r="N207" s="45">
        <f t="shared" si="116"/>
        <v>0.1</v>
      </c>
      <c r="O207" s="45">
        <f t="shared" si="116"/>
        <v>0.1</v>
      </c>
      <c r="P207" s="233">
        <f t="shared" si="117"/>
        <v>2.1812450001867933E-4</v>
      </c>
      <c r="Q207" s="45">
        <f t="shared" si="118"/>
        <v>1</v>
      </c>
      <c r="R207" s="45">
        <f t="shared" si="119"/>
        <v>0.83224216780294613</v>
      </c>
      <c r="S207" s="45">
        <f t="shared" si="120"/>
        <v>0.1</v>
      </c>
      <c r="T207" s="45">
        <f t="shared" si="120"/>
        <v>0.1</v>
      </c>
      <c r="U207" s="233">
        <f t="shared" si="105"/>
        <v>2.6352524016406975E-5</v>
      </c>
      <c r="V207" s="45">
        <f t="shared" si="121"/>
        <v>1</v>
      </c>
      <c r="W207" s="45">
        <f t="shared" si="122"/>
        <v>0.99999999999999667</v>
      </c>
      <c r="X207" s="45">
        <f t="shared" si="123"/>
        <v>0.25</v>
      </c>
      <c r="Y207" s="45">
        <f t="shared" si="123"/>
        <v>0.1</v>
      </c>
      <c r="Z207" s="233">
        <f t="shared" si="124"/>
        <v>5.2735593669694936E-16</v>
      </c>
      <c r="AB207" s="7">
        <v>0.5</v>
      </c>
      <c r="AC207" s="247">
        <v>0.28427304671842196</v>
      </c>
    </row>
    <row r="208" spans="1:29" x14ac:dyDescent="0.45">
      <c r="A208">
        <v>202</v>
      </c>
      <c r="B208" s="45">
        <f t="shared" si="106"/>
        <v>1</v>
      </c>
      <c r="C208" s="45">
        <f t="shared" si="107"/>
        <v>9.9999999525686611E-2</v>
      </c>
      <c r="D208" s="45">
        <f t="shared" si="108"/>
        <v>0.01</v>
      </c>
      <c r="E208" s="45">
        <f t="shared" si="108"/>
        <v>0.1</v>
      </c>
      <c r="F208" s="233">
        <f t="shared" si="109"/>
        <v>4.2688203666374491E-11</v>
      </c>
      <c r="G208" s="45">
        <f t="shared" si="110"/>
        <v>1</v>
      </c>
      <c r="H208" s="45">
        <f t="shared" si="111"/>
        <v>0.49999237792497109</v>
      </c>
      <c r="I208" s="45">
        <f t="shared" si="112"/>
        <v>0.05</v>
      </c>
      <c r="J208" s="45">
        <f t="shared" si="112"/>
        <v>0.1</v>
      </c>
      <c r="K208" s="233">
        <f t="shared" si="113"/>
        <v>3.8110956104148164E-7</v>
      </c>
      <c r="L208" s="45">
        <f t="shared" si="114"/>
        <v>1</v>
      </c>
      <c r="M208" s="45">
        <f t="shared" si="115"/>
        <v>0.95351432379614709</v>
      </c>
      <c r="N208" s="45">
        <f t="shared" si="116"/>
        <v>0.1</v>
      </c>
      <c r="O208" s="45">
        <f t="shared" si="116"/>
        <v>0.1</v>
      </c>
      <c r="P208" s="233">
        <f t="shared" si="117"/>
        <v>2.1609180921294824E-4</v>
      </c>
      <c r="Q208" s="45">
        <f t="shared" si="118"/>
        <v>1</v>
      </c>
      <c r="R208" s="45">
        <f t="shared" si="119"/>
        <v>0.83226852032696252</v>
      </c>
      <c r="S208" s="45">
        <f t="shared" si="120"/>
        <v>0.1</v>
      </c>
      <c r="T208" s="45">
        <f t="shared" si="120"/>
        <v>0.1</v>
      </c>
      <c r="U208" s="233">
        <f t="shared" si="105"/>
        <v>2.5712212315707333E-5</v>
      </c>
      <c r="V208" s="45">
        <f t="shared" si="121"/>
        <v>1</v>
      </c>
      <c r="W208" s="45">
        <f t="shared" si="122"/>
        <v>0.99999999999999722</v>
      </c>
      <c r="X208" s="45">
        <f t="shared" si="123"/>
        <v>0.25</v>
      </c>
      <c r="Y208" s="45">
        <f t="shared" si="123"/>
        <v>0.1</v>
      </c>
      <c r="Z208" s="233">
        <f t="shared" si="124"/>
        <v>4.7184478546569153E-16</v>
      </c>
      <c r="AB208" s="7">
        <v>0.49</v>
      </c>
      <c r="AC208" s="247">
        <v>0.27764841231246901</v>
      </c>
    </row>
    <row r="209" spans="1:29" x14ac:dyDescent="0.45">
      <c r="A209">
        <v>203</v>
      </c>
      <c r="B209" s="45">
        <f t="shared" si="106"/>
        <v>1</v>
      </c>
      <c r="C209" s="45">
        <f t="shared" si="107"/>
        <v>9.9999999568374812E-2</v>
      </c>
      <c r="D209" s="45">
        <f t="shared" si="108"/>
        <v>0.01</v>
      </c>
      <c r="E209" s="45">
        <f t="shared" si="108"/>
        <v>0.1</v>
      </c>
      <c r="F209" s="233">
        <f t="shared" si="109"/>
        <v>3.8846266481318281E-11</v>
      </c>
      <c r="G209" s="45">
        <f t="shared" si="110"/>
        <v>1</v>
      </c>
      <c r="H209" s="45">
        <f t="shared" si="111"/>
        <v>0.49999275903453211</v>
      </c>
      <c r="I209" s="45">
        <f t="shared" si="112"/>
        <v>0.05</v>
      </c>
      <c r="J209" s="45">
        <f t="shared" si="112"/>
        <v>0.1</v>
      </c>
      <c r="K209" s="233">
        <f t="shared" si="113"/>
        <v>3.6205351654217122E-7</v>
      </c>
      <c r="L209" s="45">
        <f t="shared" si="114"/>
        <v>1</v>
      </c>
      <c r="M209" s="45">
        <f t="shared" si="115"/>
        <v>0.95373041560536009</v>
      </c>
      <c r="N209" s="45">
        <f t="shared" si="116"/>
        <v>0.1</v>
      </c>
      <c r="O209" s="45">
        <f t="shared" si="116"/>
        <v>0.1</v>
      </c>
      <c r="P209" s="233">
        <f t="shared" si="117"/>
        <v>2.1408744400527868E-4</v>
      </c>
      <c r="Q209" s="45">
        <f t="shared" si="118"/>
        <v>1</v>
      </c>
      <c r="R209" s="45">
        <f t="shared" si="119"/>
        <v>0.83229423253927826</v>
      </c>
      <c r="S209" s="45">
        <f t="shared" si="120"/>
        <v>0.1</v>
      </c>
      <c r="T209" s="45">
        <f t="shared" si="120"/>
        <v>0.1</v>
      </c>
      <c r="U209" s="233">
        <f t="shared" si="105"/>
        <v>2.5087643781850771E-5</v>
      </c>
      <c r="V209" s="45">
        <f t="shared" si="121"/>
        <v>1</v>
      </c>
      <c r="W209" s="45">
        <f t="shared" si="122"/>
        <v>0.99999999999999767</v>
      </c>
      <c r="X209" s="45">
        <f t="shared" si="123"/>
        <v>0.25</v>
      </c>
      <c r="Y209" s="45">
        <f t="shared" si="123"/>
        <v>0.1</v>
      </c>
      <c r="Z209" s="233">
        <f t="shared" si="124"/>
        <v>3.8857805861880479E-16</v>
      </c>
      <c r="AB209" s="7">
        <v>0.4</v>
      </c>
      <c r="AC209" s="247">
        <v>0.22030935234448937</v>
      </c>
    </row>
    <row r="210" spans="1:29" x14ac:dyDescent="0.45">
      <c r="A210">
        <v>204</v>
      </c>
      <c r="B210" s="45">
        <f t="shared" si="106"/>
        <v>1</v>
      </c>
      <c r="C210" s="45">
        <f t="shared" si="107"/>
        <v>9.9999999607221085E-2</v>
      </c>
      <c r="D210" s="45">
        <f t="shared" si="108"/>
        <v>0.01</v>
      </c>
      <c r="E210" s="45">
        <f t="shared" si="108"/>
        <v>0.1</v>
      </c>
      <c r="F210" s="233">
        <f t="shared" si="109"/>
        <v>3.5350103053111148E-11</v>
      </c>
      <c r="G210" s="45">
        <f t="shared" si="110"/>
        <v>1</v>
      </c>
      <c r="H210" s="45">
        <f t="shared" si="111"/>
        <v>0.49999312108804866</v>
      </c>
      <c r="I210" s="45">
        <f t="shared" si="112"/>
        <v>0.05</v>
      </c>
      <c r="J210" s="45">
        <f t="shared" si="112"/>
        <v>0.1</v>
      </c>
      <c r="K210" s="233">
        <f t="shared" si="113"/>
        <v>3.4395032950940152E-7</v>
      </c>
      <c r="L210" s="45">
        <f t="shared" si="114"/>
        <v>1</v>
      </c>
      <c r="M210" s="45">
        <f t="shared" si="115"/>
        <v>0.9539445030493654</v>
      </c>
      <c r="N210" s="45">
        <f t="shared" si="116"/>
        <v>0.1</v>
      </c>
      <c r="O210" s="45">
        <f t="shared" si="116"/>
        <v>0.1</v>
      </c>
      <c r="P210" s="233">
        <f t="shared" si="117"/>
        <v>2.1211087993699973E-4</v>
      </c>
      <c r="Q210" s="45">
        <f t="shared" si="118"/>
        <v>1</v>
      </c>
      <c r="R210" s="45">
        <f t="shared" si="119"/>
        <v>0.8323193201830601</v>
      </c>
      <c r="S210" s="45">
        <f t="shared" si="120"/>
        <v>0.1</v>
      </c>
      <c r="T210" s="45">
        <f t="shared" si="120"/>
        <v>0.1</v>
      </c>
      <c r="U210" s="233">
        <f t="shared" si="105"/>
        <v>2.447842252472146E-5</v>
      </c>
      <c r="V210" s="45">
        <f t="shared" si="121"/>
        <v>1</v>
      </c>
      <c r="W210" s="45">
        <f t="shared" si="122"/>
        <v>0.999999999999998</v>
      </c>
      <c r="X210" s="45">
        <f t="shared" si="123"/>
        <v>0.25</v>
      </c>
      <c r="Y210" s="45">
        <f t="shared" si="123"/>
        <v>0.1</v>
      </c>
      <c r="Z210" s="233">
        <f t="shared" si="124"/>
        <v>3.3306690738754696E-16</v>
      </c>
      <c r="AB210" s="7">
        <v>0.36</v>
      </c>
      <c r="AC210" s="247">
        <v>0.19599200803986355</v>
      </c>
    </row>
    <row r="211" spans="1:29" x14ac:dyDescent="0.45">
      <c r="A211">
        <v>205</v>
      </c>
      <c r="B211" s="45">
        <f t="shared" si="106"/>
        <v>1</v>
      </c>
      <c r="C211" s="45">
        <f t="shared" si="107"/>
        <v>9.9999999642571183E-2</v>
      </c>
      <c r="D211" s="45">
        <f t="shared" si="108"/>
        <v>0.01</v>
      </c>
      <c r="E211" s="45">
        <f t="shared" si="108"/>
        <v>0.1</v>
      </c>
      <c r="F211" s="233">
        <f t="shared" si="109"/>
        <v>3.2168594177317544E-11</v>
      </c>
      <c r="G211" s="45">
        <f t="shared" si="110"/>
        <v>1</v>
      </c>
      <c r="H211" s="45">
        <f t="shared" si="111"/>
        <v>0.49999346503837816</v>
      </c>
      <c r="I211" s="45">
        <f t="shared" si="112"/>
        <v>0.05</v>
      </c>
      <c r="J211" s="45">
        <f t="shared" si="112"/>
        <v>0.1</v>
      </c>
      <c r="K211" s="233">
        <f t="shared" si="113"/>
        <v>3.2675235166201855E-7</v>
      </c>
      <c r="L211" s="45">
        <f t="shared" si="114"/>
        <v>1</v>
      </c>
      <c r="M211" s="45">
        <f t="shared" si="115"/>
        <v>0.9541566139293024</v>
      </c>
      <c r="N211" s="45">
        <f t="shared" si="116"/>
        <v>0.1</v>
      </c>
      <c r="O211" s="45">
        <f t="shared" si="116"/>
        <v>0.1</v>
      </c>
      <c r="P211" s="233">
        <f t="shared" si="117"/>
        <v>2.1016160464271127E-4</v>
      </c>
      <c r="Q211" s="45">
        <f t="shared" si="118"/>
        <v>1</v>
      </c>
      <c r="R211" s="45">
        <f t="shared" si="119"/>
        <v>0.83234379860558483</v>
      </c>
      <c r="S211" s="45">
        <f t="shared" si="120"/>
        <v>0.1</v>
      </c>
      <c r="T211" s="45">
        <f t="shared" si="120"/>
        <v>0.1</v>
      </c>
      <c r="U211" s="233">
        <f t="shared" si="105"/>
        <v>2.3884163028609767E-5</v>
      </c>
      <c r="V211" s="45">
        <f t="shared" si="121"/>
        <v>1</v>
      </c>
      <c r="W211" s="45">
        <f t="shared" si="122"/>
        <v>0.99999999999999833</v>
      </c>
      <c r="X211" s="45">
        <f t="shared" si="123"/>
        <v>0.25</v>
      </c>
      <c r="Y211" s="45">
        <f t="shared" si="123"/>
        <v>0.1</v>
      </c>
      <c r="Z211" s="233">
        <f t="shared" si="124"/>
        <v>2.4980018054066022E-16</v>
      </c>
      <c r="AB211" s="7">
        <v>0.3</v>
      </c>
      <c r="AC211" s="247">
        <v>0.16066857780163013</v>
      </c>
    </row>
    <row r="212" spans="1:29" x14ac:dyDescent="0.45">
      <c r="A212">
        <v>206</v>
      </c>
      <c r="B212" s="45">
        <f t="shared" si="106"/>
        <v>1</v>
      </c>
      <c r="C212" s="45">
        <f t="shared" si="107"/>
        <v>9.999999967473977E-2</v>
      </c>
      <c r="D212" s="45">
        <f t="shared" si="108"/>
        <v>0.01</v>
      </c>
      <c r="E212" s="45">
        <f t="shared" si="108"/>
        <v>0.1</v>
      </c>
      <c r="F212" s="233">
        <f t="shared" si="109"/>
        <v>2.9273420493192148E-11</v>
      </c>
      <c r="G212" s="45">
        <f t="shared" si="110"/>
        <v>1</v>
      </c>
      <c r="H212" s="45">
        <f t="shared" si="111"/>
        <v>0.49999379179072984</v>
      </c>
      <c r="I212" s="45">
        <f t="shared" si="112"/>
        <v>0.05</v>
      </c>
      <c r="J212" s="45">
        <f t="shared" si="112"/>
        <v>0.1</v>
      </c>
      <c r="K212" s="233">
        <f t="shared" si="113"/>
        <v>3.1041431769462946E-7</v>
      </c>
      <c r="L212" s="45">
        <f t="shared" si="114"/>
        <v>1</v>
      </c>
      <c r="M212" s="45">
        <f t="shared" si="115"/>
        <v>0.95436677553394511</v>
      </c>
      <c r="N212" s="45">
        <f t="shared" si="116"/>
        <v>0.1</v>
      </c>
      <c r="O212" s="45">
        <f t="shared" si="116"/>
        <v>0.1</v>
      </c>
      <c r="P212" s="233">
        <f t="shared" si="117"/>
        <v>2.082391175169257E-4</v>
      </c>
      <c r="Q212" s="45">
        <f t="shared" si="118"/>
        <v>1</v>
      </c>
      <c r="R212" s="45">
        <f t="shared" si="119"/>
        <v>0.83236768276861339</v>
      </c>
      <c r="S212" s="45">
        <f t="shared" si="120"/>
        <v>0.1</v>
      </c>
      <c r="T212" s="45">
        <f t="shared" si="120"/>
        <v>0.1</v>
      </c>
      <c r="U212" s="233">
        <f t="shared" si="105"/>
        <v>2.3304489860660749E-5</v>
      </c>
      <c r="V212" s="45">
        <f t="shared" si="121"/>
        <v>1</v>
      </c>
      <c r="W212" s="45">
        <f t="shared" si="122"/>
        <v>0.99999999999999856</v>
      </c>
      <c r="X212" s="45">
        <f t="shared" si="123"/>
        <v>0.25</v>
      </c>
      <c r="Y212" s="45">
        <f t="shared" si="123"/>
        <v>0.1</v>
      </c>
      <c r="Z212" s="233">
        <f t="shared" si="124"/>
        <v>2.2204460492503131E-16</v>
      </c>
      <c r="AB212" s="7">
        <v>0.25</v>
      </c>
      <c r="AC212" s="247">
        <v>0.13217818953485591</v>
      </c>
    </row>
    <row r="213" spans="1:29" x14ac:dyDescent="0.45">
      <c r="A213">
        <v>207</v>
      </c>
      <c r="B213" s="45">
        <f t="shared" si="106"/>
        <v>1</v>
      </c>
      <c r="C213" s="45">
        <f t="shared" si="107"/>
        <v>9.9999999704013187E-2</v>
      </c>
      <c r="D213" s="45">
        <f t="shared" si="108"/>
        <v>0.01</v>
      </c>
      <c r="E213" s="45">
        <f t="shared" si="108"/>
        <v>0.1</v>
      </c>
      <c r="F213" s="233">
        <f t="shared" si="109"/>
        <v>2.6638812683499324E-11</v>
      </c>
      <c r="G213" s="45">
        <f t="shared" si="110"/>
        <v>1</v>
      </c>
      <c r="H213" s="45">
        <f t="shared" si="111"/>
        <v>0.49999410220504753</v>
      </c>
      <c r="I213" s="45">
        <f t="shared" si="112"/>
        <v>0.05</v>
      </c>
      <c r="J213" s="45">
        <f t="shared" si="112"/>
        <v>0.1</v>
      </c>
      <c r="K213" s="233">
        <f t="shared" si="113"/>
        <v>2.9489322601883305E-7</v>
      </c>
      <c r="L213" s="45">
        <f t="shared" si="114"/>
        <v>1</v>
      </c>
      <c r="M213" s="45">
        <f t="shared" si="115"/>
        <v>0.95457501465146199</v>
      </c>
      <c r="N213" s="45">
        <f t="shared" si="116"/>
        <v>0.1</v>
      </c>
      <c r="O213" s="45">
        <f t="shared" si="116"/>
        <v>0.1</v>
      </c>
      <c r="P213" s="233">
        <f t="shared" si="117"/>
        <v>2.0634292939150645E-4</v>
      </c>
      <c r="Q213" s="45">
        <f t="shared" si="118"/>
        <v>1</v>
      </c>
      <c r="R213" s="45">
        <f t="shared" si="119"/>
        <v>0.83239098725847405</v>
      </c>
      <c r="S213" s="45">
        <f t="shared" si="120"/>
        <v>0.1</v>
      </c>
      <c r="T213" s="45">
        <f t="shared" si="120"/>
        <v>0.1</v>
      </c>
      <c r="U213" s="233">
        <f t="shared" si="105"/>
        <v>2.2739037388364025E-5</v>
      </c>
      <c r="V213" s="45">
        <f t="shared" si="121"/>
        <v>1</v>
      </c>
      <c r="W213" s="45">
        <f t="shared" si="122"/>
        <v>0.99999999999999878</v>
      </c>
      <c r="X213" s="45">
        <f t="shared" si="123"/>
        <v>0.25</v>
      </c>
      <c r="Y213" s="45">
        <f t="shared" si="123"/>
        <v>0.1</v>
      </c>
      <c r="Z213" s="233">
        <f t="shared" si="124"/>
        <v>2.2204460492503131E-16</v>
      </c>
      <c r="AB213" s="7">
        <v>0.2</v>
      </c>
      <c r="AC213" s="247">
        <v>0.10445769178849855</v>
      </c>
    </row>
    <row r="214" spans="1:29" x14ac:dyDescent="0.45">
      <c r="A214">
        <v>208</v>
      </c>
      <c r="B214" s="45">
        <f t="shared" si="106"/>
        <v>1</v>
      </c>
      <c r="C214" s="45">
        <f t="shared" si="107"/>
        <v>9.9999999730652003E-2</v>
      </c>
      <c r="D214" s="45">
        <f t="shared" si="108"/>
        <v>0.01</v>
      </c>
      <c r="E214" s="45">
        <f t="shared" si="108"/>
        <v>0.1</v>
      </c>
      <c r="F214" s="233">
        <f t="shared" si="109"/>
        <v>2.4241319021567342E-11</v>
      </c>
      <c r="G214" s="45">
        <f t="shared" si="110"/>
        <v>1</v>
      </c>
      <c r="H214" s="45">
        <f t="shared" si="111"/>
        <v>0.49999439709827354</v>
      </c>
      <c r="I214" s="45">
        <f t="shared" si="112"/>
        <v>0.05</v>
      </c>
      <c r="J214" s="45">
        <f t="shared" si="112"/>
        <v>0.1</v>
      </c>
      <c r="K214" s="233">
        <f t="shared" si="113"/>
        <v>2.8014822556210461E-7</v>
      </c>
      <c r="L214" s="45">
        <f t="shared" si="114"/>
        <v>1</v>
      </c>
      <c r="M214" s="45">
        <f t="shared" si="115"/>
        <v>0.95478135758085347</v>
      </c>
      <c r="N214" s="45">
        <f t="shared" si="116"/>
        <v>0.1</v>
      </c>
      <c r="O214" s="45">
        <f t="shared" si="116"/>
        <v>0.1</v>
      </c>
      <c r="P214" s="233">
        <f t="shared" si="117"/>
        <v>2.0447256222307086E-4</v>
      </c>
      <c r="Q214" s="45">
        <f t="shared" si="118"/>
        <v>1</v>
      </c>
      <c r="R214" s="45">
        <f t="shared" si="119"/>
        <v>0.83241372629586241</v>
      </c>
      <c r="S214" s="45">
        <f t="shared" si="120"/>
        <v>0.1</v>
      </c>
      <c r="T214" s="45">
        <f t="shared" si="120"/>
        <v>0.1</v>
      </c>
      <c r="U214" s="233">
        <f t="shared" si="105"/>
        <v>2.2187449505856049E-5</v>
      </c>
      <c r="V214" s="45">
        <f t="shared" si="121"/>
        <v>1</v>
      </c>
      <c r="W214" s="45">
        <f t="shared" si="122"/>
        <v>0.999999999999999</v>
      </c>
      <c r="X214" s="45">
        <f t="shared" si="123"/>
        <v>0.25</v>
      </c>
      <c r="Y214" s="45">
        <f t="shared" si="123"/>
        <v>0.1</v>
      </c>
      <c r="Z214" s="233">
        <f t="shared" si="124"/>
        <v>0</v>
      </c>
      <c r="AB214" s="7">
        <v>0.16</v>
      </c>
      <c r="AC214" s="247">
        <v>8.2787676831816481E-2</v>
      </c>
    </row>
    <row r="215" spans="1:29" x14ac:dyDescent="0.45">
      <c r="A215">
        <v>209</v>
      </c>
      <c r="B215" s="45">
        <f t="shared" si="106"/>
        <v>1</v>
      </c>
      <c r="C215" s="45">
        <f t="shared" si="107"/>
        <v>9.9999999754893321E-2</v>
      </c>
      <c r="D215" s="45">
        <f t="shared" si="108"/>
        <v>0.01</v>
      </c>
      <c r="E215" s="45">
        <f t="shared" si="108"/>
        <v>0.1</v>
      </c>
      <c r="F215" s="233">
        <f t="shared" si="109"/>
        <v>2.2059600673918212E-11</v>
      </c>
      <c r="G215" s="45">
        <f t="shared" si="110"/>
        <v>1</v>
      </c>
      <c r="H215" s="45">
        <f t="shared" si="111"/>
        <v>0.4999946772464991</v>
      </c>
      <c r="I215" s="45">
        <f t="shared" si="112"/>
        <v>0.05</v>
      </c>
      <c r="J215" s="45">
        <f t="shared" si="112"/>
        <v>0.1</v>
      </c>
      <c r="K215" s="233">
        <f t="shared" si="113"/>
        <v>2.661405082149404E-7</v>
      </c>
      <c r="L215" s="45">
        <f t="shared" si="114"/>
        <v>1</v>
      </c>
      <c r="M215" s="45">
        <f t="shared" si="115"/>
        <v>0.95498583014307659</v>
      </c>
      <c r="N215" s="45">
        <f t="shared" si="116"/>
        <v>0.1</v>
      </c>
      <c r="O215" s="45">
        <f t="shared" si="116"/>
        <v>0.1</v>
      </c>
      <c r="P215" s="233">
        <f t="shared" si="117"/>
        <v>2.0262754879078748E-4</v>
      </c>
      <c r="Q215" s="45">
        <f t="shared" si="118"/>
        <v>1</v>
      </c>
      <c r="R215" s="45">
        <f t="shared" si="119"/>
        <v>0.83243591374536829</v>
      </c>
      <c r="S215" s="45">
        <f t="shared" si="120"/>
        <v>0.1</v>
      </c>
      <c r="T215" s="45">
        <f t="shared" si="120"/>
        <v>0.1</v>
      </c>
      <c r="U215" s="233">
        <f t="shared" si="105"/>
        <v>2.1649379368680888E-5</v>
      </c>
      <c r="V215" s="45">
        <f t="shared" si="121"/>
        <v>1</v>
      </c>
      <c r="W215" s="45">
        <f t="shared" si="122"/>
        <v>0.999999999999999</v>
      </c>
      <c r="X215" s="45">
        <f t="shared" si="123"/>
        <v>0.25</v>
      </c>
      <c r="Y215" s="45">
        <f t="shared" si="123"/>
        <v>0.1</v>
      </c>
      <c r="Z215" s="233">
        <f t="shared" si="124"/>
        <v>0</v>
      </c>
      <c r="AB215" s="7">
        <v>0.1</v>
      </c>
      <c r="AC215" s="247">
        <v>5.105333232146067E-2</v>
      </c>
    </row>
    <row r="216" spans="1:29" x14ac:dyDescent="0.45">
      <c r="A216">
        <v>210</v>
      </c>
      <c r="B216" s="45">
        <f t="shared" si="106"/>
        <v>1</v>
      </c>
      <c r="C216" s="45">
        <f t="shared" si="107"/>
        <v>9.9999999776952925E-2</v>
      </c>
      <c r="D216" s="45">
        <f t="shared" ref="D216:E231" si="125">D215</f>
        <v>0.01</v>
      </c>
      <c r="E216" s="45">
        <f t="shared" si="125"/>
        <v>0.1</v>
      </c>
      <c r="F216" s="233">
        <f t="shared" si="109"/>
        <v>2.0074237411238371E-11</v>
      </c>
      <c r="G216" s="45">
        <f t="shared" si="110"/>
        <v>1</v>
      </c>
      <c r="H216" s="45">
        <f t="shared" si="111"/>
        <v>0.49999494338700734</v>
      </c>
      <c r="I216" s="45">
        <f t="shared" ref="I216:J231" si="126">I215</f>
        <v>0.05</v>
      </c>
      <c r="J216" s="45">
        <f t="shared" si="126"/>
        <v>0.1</v>
      </c>
      <c r="K216" s="233">
        <f t="shared" si="113"/>
        <v>2.5283320656543928E-7</v>
      </c>
      <c r="L216" s="45">
        <f t="shared" si="114"/>
        <v>1</v>
      </c>
      <c r="M216" s="45">
        <f t="shared" si="115"/>
        <v>0.95518845769186733</v>
      </c>
      <c r="N216" s="45">
        <f t="shared" ref="N216:O231" si="127">N215</f>
        <v>0.1</v>
      </c>
      <c r="O216" s="45">
        <f t="shared" si="127"/>
        <v>0.1</v>
      </c>
      <c r="P216" s="233">
        <f t="shared" si="117"/>
        <v>2.0080743240337429E-4</v>
      </c>
      <c r="Q216" s="45">
        <f t="shared" si="118"/>
        <v>1</v>
      </c>
      <c r="R216" s="45">
        <f t="shared" si="119"/>
        <v>0.83245756312473695</v>
      </c>
      <c r="S216" s="45">
        <f t="shared" ref="S216:T231" si="128">S215</f>
        <v>0.1</v>
      </c>
      <c r="T216" s="45">
        <f t="shared" si="128"/>
        <v>0.1</v>
      </c>
      <c r="U216" s="233">
        <f t="shared" si="105"/>
        <v>2.1124489136718078E-5</v>
      </c>
      <c r="V216" s="45">
        <f t="shared" si="121"/>
        <v>1</v>
      </c>
      <c r="W216" s="45">
        <f t="shared" si="122"/>
        <v>0.999999999999999</v>
      </c>
      <c r="X216" s="45">
        <f t="shared" ref="X216:Y231" si="129">X215</f>
        <v>0.25</v>
      </c>
      <c r="Y216" s="45">
        <f t="shared" si="129"/>
        <v>0.1</v>
      </c>
      <c r="Z216" s="233">
        <f t="shared" si="124"/>
        <v>0</v>
      </c>
      <c r="AB216" s="7">
        <v>0.09</v>
      </c>
      <c r="AC216" s="247">
        <v>4.5848619993231116E-2</v>
      </c>
    </row>
    <row r="217" spans="1:29" x14ac:dyDescent="0.45">
      <c r="A217">
        <v>211</v>
      </c>
      <c r="B217" s="45">
        <f t="shared" si="106"/>
        <v>1</v>
      </c>
      <c r="C217" s="45">
        <f t="shared" si="107"/>
        <v>9.9999999797027159E-2</v>
      </c>
      <c r="D217" s="45">
        <f t="shared" si="125"/>
        <v>0.01</v>
      </c>
      <c r="E217" s="45">
        <f t="shared" si="125"/>
        <v>0.1</v>
      </c>
      <c r="F217" s="233">
        <f t="shared" si="109"/>
        <v>1.826755587075457E-11</v>
      </c>
      <c r="G217" s="45">
        <f t="shared" si="110"/>
        <v>1</v>
      </c>
      <c r="H217" s="45">
        <f t="shared" si="111"/>
        <v>0.49999519622021393</v>
      </c>
      <c r="I217" s="45">
        <f t="shared" si="126"/>
        <v>0.05</v>
      </c>
      <c r="J217" s="45">
        <f t="shared" si="126"/>
        <v>0.1</v>
      </c>
      <c r="K217" s="233">
        <f t="shared" si="113"/>
        <v>2.4019129692826047E-7</v>
      </c>
      <c r="L217" s="45">
        <f t="shared" si="114"/>
        <v>1</v>
      </c>
      <c r="M217" s="45">
        <f t="shared" si="115"/>
        <v>0.95538926512427069</v>
      </c>
      <c r="N217" s="45">
        <f t="shared" si="127"/>
        <v>0.1</v>
      </c>
      <c r="O217" s="45">
        <f t="shared" si="127"/>
        <v>0.1</v>
      </c>
      <c r="P217" s="233">
        <f t="shared" si="117"/>
        <v>1.990117666152702E-4</v>
      </c>
      <c r="Q217" s="45">
        <f t="shared" si="118"/>
        <v>1</v>
      </c>
      <c r="R217" s="45">
        <f t="shared" si="119"/>
        <v>0.83247868761387367</v>
      </c>
      <c r="S217" s="45">
        <f t="shared" si="128"/>
        <v>0.1</v>
      </c>
      <c r="T217" s="45">
        <f t="shared" si="128"/>
        <v>0.1</v>
      </c>
      <c r="U217" s="233">
        <f t="shared" si="105"/>
        <v>2.0612449725003479E-5</v>
      </c>
      <c r="V217" s="45">
        <f t="shared" si="121"/>
        <v>1</v>
      </c>
      <c r="W217" s="45">
        <f t="shared" si="122"/>
        <v>0.999999999999999</v>
      </c>
      <c r="X217" s="45">
        <f t="shared" si="129"/>
        <v>0.25</v>
      </c>
      <c r="Y217" s="45">
        <f t="shared" si="129"/>
        <v>0.1</v>
      </c>
      <c r="Z217" s="233">
        <f t="shared" si="124"/>
        <v>0</v>
      </c>
      <c r="AB217" s="7">
        <v>0.04</v>
      </c>
      <c r="AC217" s="247">
        <v>2.0163281629116563E-2</v>
      </c>
    </row>
    <row r="218" spans="1:29" x14ac:dyDescent="0.45">
      <c r="A218">
        <v>212</v>
      </c>
      <c r="B218" s="45">
        <f t="shared" si="106"/>
        <v>1</v>
      </c>
      <c r="C218" s="45">
        <f t="shared" si="107"/>
        <v>9.9999999815294713E-2</v>
      </c>
      <c r="D218" s="45">
        <f t="shared" si="125"/>
        <v>0.01</v>
      </c>
      <c r="E218" s="45">
        <f t="shared" si="125"/>
        <v>0.1</v>
      </c>
      <c r="F218" s="233">
        <f t="shared" si="109"/>
        <v>1.6623475165844503E-11</v>
      </c>
      <c r="G218" s="45">
        <f t="shared" si="110"/>
        <v>1</v>
      </c>
      <c r="H218" s="45">
        <f t="shared" si="111"/>
        <v>0.49999543641151084</v>
      </c>
      <c r="I218" s="45">
        <f t="shared" si="126"/>
        <v>0.05</v>
      </c>
      <c r="J218" s="45">
        <f t="shared" si="126"/>
        <v>0.1</v>
      </c>
      <c r="K218" s="233">
        <f t="shared" si="113"/>
        <v>2.2818150707815121E-7</v>
      </c>
      <c r="L218" s="45">
        <f t="shared" si="114"/>
        <v>1</v>
      </c>
      <c r="M218" s="45">
        <f t="shared" si="115"/>
        <v>0.95558827689088599</v>
      </c>
      <c r="N218" s="45">
        <f t="shared" si="127"/>
        <v>0.1</v>
      </c>
      <c r="O218" s="45">
        <f t="shared" si="127"/>
        <v>0.1</v>
      </c>
      <c r="P218" s="233">
        <f t="shared" si="117"/>
        <v>1.9724011495206306E-4</v>
      </c>
      <c r="Q218" s="45">
        <f t="shared" si="118"/>
        <v>1</v>
      </c>
      <c r="R218" s="45">
        <f t="shared" si="119"/>
        <v>0.83249930006359862</v>
      </c>
      <c r="S218" s="45">
        <f t="shared" si="128"/>
        <v>0.1</v>
      </c>
      <c r="T218" s="45">
        <f t="shared" si="128"/>
        <v>0.1</v>
      </c>
      <c r="U218" s="233">
        <f t="shared" si="105"/>
        <v>2.0112940562134335E-5</v>
      </c>
      <c r="V218" s="45">
        <f t="shared" si="121"/>
        <v>1</v>
      </c>
      <c r="W218" s="45">
        <f t="shared" si="122"/>
        <v>0.999999999999999</v>
      </c>
      <c r="X218" s="45">
        <f t="shared" si="129"/>
        <v>0.25</v>
      </c>
      <c r="Y218" s="45">
        <f t="shared" si="129"/>
        <v>0.1</v>
      </c>
      <c r="Z218" s="233">
        <f t="shared" si="124"/>
        <v>0</v>
      </c>
      <c r="AB218" s="7">
        <v>0.01</v>
      </c>
      <c r="AC218" s="247">
        <v>5.0100503121660919E-3</v>
      </c>
    </row>
    <row r="219" spans="1:29" x14ac:dyDescent="0.45">
      <c r="A219">
        <v>213</v>
      </c>
      <c r="B219" s="45">
        <f t="shared" si="106"/>
        <v>1</v>
      </c>
      <c r="C219" s="45">
        <f t="shared" si="107"/>
        <v>9.9999999831918193E-2</v>
      </c>
      <c r="D219" s="45">
        <f t="shared" si="125"/>
        <v>0.01</v>
      </c>
      <c r="E219" s="45">
        <f t="shared" si="125"/>
        <v>0.1</v>
      </c>
      <c r="F219" s="233">
        <f t="shared" si="109"/>
        <v>1.5127362903988306E-11</v>
      </c>
      <c r="G219" s="45">
        <f t="shared" si="110"/>
        <v>1</v>
      </c>
      <c r="H219" s="45">
        <f t="shared" si="111"/>
        <v>0.49999566459301792</v>
      </c>
      <c r="I219" s="45">
        <f t="shared" si="126"/>
        <v>0.05</v>
      </c>
      <c r="J219" s="45">
        <f t="shared" si="126"/>
        <v>0.1</v>
      </c>
      <c r="K219" s="233">
        <f t="shared" si="113"/>
        <v>2.1677222868110579E-7</v>
      </c>
      <c r="L219" s="45">
        <f t="shared" si="114"/>
        <v>1</v>
      </c>
      <c r="M219" s="45">
        <f t="shared" si="115"/>
        <v>0.95578551700583803</v>
      </c>
      <c r="N219" s="45">
        <f t="shared" si="127"/>
        <v>0.1</v>
      </c>
      <c r="O219" s="45">
        <f t="shared" si="127"/>
        <v>0.1</v>
      </c>
      <c r="P219" s="233">
        <f t="shared" si="117"/>
        <v>1.9549205064410546E-4</v>
      </c>
      <c r="Q219" s="45">
        <f t="shared" si="118"/>
        <v>1</v>
      </c>
      <c r="R219" s="45">
        <f t="shared" si="119"/>
        <v>0.83251941300416077</v>
      </c>
      <c r="S219" s="45">
        <f t="shared" si="128"/>
        <v>0.1</v>
      </c>
      <c r="T219" s="45">
        <f t="shared" si="128"/>
        <v>0.1</v>
      </c>
      <c r="U219" s="233">
        <f t="shared" si="105"/>
        <v>1.9625649356067726E-5</v>
      </c>
      <c r="V219" s="45">
        <f t="shared" si="121"/>
        <v>1</v>
      </c>
      <c r="W219" s="45">
        <f t="shared" si="122"/>
        <v>0.999999999999999</v>
      </c>
      <c r="X219" s="45">
        <f t="shared" si="129"/>
        <v>0.25</v>
      </c>
      <c r="Y219" s="45">
        <f t="shared" si="129"/>
        <v>0.1</v>
      </c>
      <c r="Z219" s="233">
        <f t="shared" si="124"/>
        <v>0</v>
      </c>
    </row>
    <row r="220" spans="1:29" x14ac:dyDescent="0.45">
      <c r="A220">
        <v>214</v>
      </c>
      <c r="B220" s="45">
        <f t="shared" si="106"/>
        <v>1</v>
      </c>
      <c r="C220" s="45">
        <f t="shared" si="107"/>
        <v>9.9999999847045551E-2</v>
      </c>
      <c r="D220" s="45">
        <f t="shared" si="125"/>
        <v>0.01</v>
      </c>
      <c r="E220" s="45">
        <f t="shared" si="125"/>
        <v>0.1</v>
      </c>
      <c r="F220" s="233">
        <f t="shared" si="109"/>
        <v>1.3765901613060905E-11</v>
      </c>
      <c r="G220" s="45">
        <f t="shared" si="110"/>
        <v>1</v>
      </c>
      <c r="H220" s="45">
        <f t="shared" si="111"/>
        <v>0.49999588136524659</v>
      </c>
      <c r="I220" s="45">
        <f t="shared" si="126"/>
        <v>0.05</v>
      </c>
      <c r="J220" s="45">
        <f t="shared" si="126"/>
        <v>0.1</v>
      </c>
      <c r="K220" s="233">
        <f t="shared" si="113"/>
        <v>2.0593343398600528E-7</v>
      </c>
      <c r="L220" s="45">
        <f t="shared" si="114"/>
        <v>1</v>
      </c>
      <c r="M220" s="45">
        <f t="shared" si="115"/>
        <v>0.95598100905648209</v>
      </c>
      <c r="N220" s="45">
        <f t="shared" si="127"/>
        <v>0.1</v>
      </c>
      <c r="O220" s="45">
        <f t="shared" si="127"/>
        <v>0.1</v>
      </c>
      <c r="P220" s="233">
        <f t="shared" si="117"/>
        <v>1.9376715636855446E-4</v>
      </c>
      <c r="Q220" s="45">
        <f t="shared" si="118"/>
        <v>1</v>
      </c>
      <c r="R220" s="45">
        <f t="shared" si="119"/>
        <v>0.83253903865351686</v>
      </c>
      <c r="S220" s="45">
        <f t="shared" si="128"/>
        <v>0.1</v>
      </c>
      <c r="T220" s="45">
        <f t="shared" si="128"/>
        <v>0.1</v>
      </c>
      <c r="U220" s="233">
        <f t="shared" si="105"/>
        <v>1.9150271866948121E-5</v>
      </c>
      <c r="V220" s="45">
        <f t="shared" si="121"/>
        <v>1</v>
      </c>
      <c r="W220" s="45">
        <f t="shared" si="122"/>
        <v>0.999999999999999</v>
      </c>
      <c r="X220" s="45">
        <f t="shared" si="129"/>
        <v>0.25</v>
      </c>
      <c r="Y220" s="45">
        <f t="shared" si="129"/>
        <v>0.1</v>
      </c>
      <c r="Z220" s="233">
        <f t="shared" si="124"/>
        <v>0</v>
      </c>
    </row>
    <row r="221" spans="1:29" x14ac:dyDescent="0.45">
      <c r="A221">
        <v>215</v>
      </c>
      <c r="B221" s="45">
        <f t="shared" si="106"/>
        <v>1</v>
      </c>
      <c r="C221" s="45">
        <f t="shared" si="107"/>
        <v>9.9999999860811456E-2</v>
      </c>
      <c r="D221" s="45">
        <f t="shared" si="125"/>
        <v>0.01</v>
      </c>
      <c r="E221" s="45">
        <f t="shared" si="125"/>
        <v>0.1</v>
      </c>
      <c r="F221" s="233">
        <f t="shared" si="109"/>
        <v>1.2526969045412173E-11</v>
      </c>
      <c r="G221" s="45">
        <f t="shared" si="110"/>
        <v>1</v>
      </c>
      <c r="H221" s="45">
        <f t="shared" si="111"/>
        <v>0.49999608729868056</v>
      </c>
      <c r="I221" s="45">
        <f t="shared" si="126"/>
        <v>0.05</v>
      </c>
      <c r="J221" s="45">
        <f t="shared" si="126"/>
        <v>0.1</v>
      </c>
      <c r="K221" s="233">
        <f t="shared" si="113"/>
        <v>1.9563659688082158E-7</v>
      </c>
      <c r="L221" s="45">
        <f t="shared" si="114"/>
        <v>1</v>
      </c>
      <c r="M221" s="45">
        <f t="shared" si="115"/>
        <v>0.95617477621285063</v>
      </c>
      <c r="N221" s="45">
        <f t="shared" si="127"/>
        <v>0.1</v>
      </c>
      <c r="O221" s="45">
        <f t="shared" si="127"/>
        <v>0.1</v>
      </c>
      <c r="P221" s="233">
        <f t="shared" si="117"/>
        <v>1.9206502399937708E-4</v>
      </c>
      <c r="Q221" s="45">
        <f t="shared" si="118"/>
        <v>1</v>
      </c>
      <c r="R221" s="45">
        <f t="shared" si="119"/>
        <v>0.8325581889253838</v>
      </c>
      <c r="S221" s="45">
        <f t="shared" si="128"/>
        <v>0.1</v>
      </c>
      <c r="T221" s="45">
        <f t="shared" si="128"/>
        <v>0.1</v>
      </c>
      <c r="U221" s="233">
        <f t="shared" si="105"/>
        <v>1.8686511686832191E-5</v>
      </c>
      <c r="V221" s="45">
        <f t="shared" si="121"/>
        <v>1</v>
      </c>
      <c r="W221" s="45">
        <f t="shared" si="122"/>
        <v>0.999999999999999</v>
      </c>
      <c r="X221" s="45">
        <f t="shared" si="129"/>
        <v>0.25</v>
      </c>
      <c r="Y221" s="45">
        <f t="shared" si="129"/>
        <v>0.1</v>
      </c>
      <c r="Z221" s="233">
        <f t="shared" si="124"/>
        <v>0</v>
      </c>
    </row>
    <row r="222" spans="1:29" x14ac:dyDescent="0.45">
      <c r="A222">
        <v>216</v>
      </c>
      <c r="B222" s="45">
        <f t="shared" si="106"/>
        <v>1</v>
      </c>
      <c r="C222" s="45">
        <f t="shared" si="107"/>
        <v>9.9999999873338422E-2</v>
      </c>
      <c r="D222" s="45">
        <f t="shared" si="125"/>
        <v>0.01</v>
      </c>
      <c r="E222" s="45">
        <f t="shared" si="125"/>
        <v>0.1</v>
      </c>
      <c r="F222" s="233">
        <f t="shared" si="109"/>
        <v>1.1399542768075754E-11</v>
      </c>
      <c r="G222" s="45">
        <f t="shared" si="110"/>
        <v>1</v>
      </c>
      <c r="H222" s="45">
        <f t="shared" si="111"/>
        <v>0.49999628293527743</v>
      </c>
      <c r="I222" s="45">
        <f t="shared" si="126"/>
        <v>0.05</v>
      </c>
      <c r="J222" s="45">
        <f t="shared" si="126"/>
        <v>0.1</v>
      </c>
      <c r="K222" s="233">
        <f t="shared" si="113"/>
        <v>1.8585461777909096E-7</v>
      </c>
      <c r="L222" s="45">
        <f t="shared" si="114"/>
        <v>1</v>
      </c>
      <c r="M222" s="45">
        <f t="shared" si="115"/>
        <v>0.95636684123685001</v>
      </c>
      <c r="N222" s="45">
        <f t="shared" si="127"/>
        <v>0.1</v>
      </c>
      <c r="O222" s="45">
        <f t="shared" si="127"/>
        <v>0.1</v>
      </c>
      <c r="P222" s="233">
        <f t="shared" si="117"/>
        <v>1.9038525436501641E-4</v>
      </c>
      <c r="Q222" s="45">
        <f t="shared" si="118"/>
        <v>1</v>
      </c>
      <c r="R222" s="45">
        <f t="shared" si="119"/>
        <v>0.8325768754370706</v>
      </c>
      <c r="S222" s="45">
        <f t="shared" si="128"/>
        <v>0.1</v>
      </c>
      <c r="T222" s="45">
        <f t="shared" si="128"/>
        <v>0.1</v>
      </c>
      <c r="U222" s="233">
        <f t="shared" si="105"/>
        <v>1.823408002601945E-5</v>
      </c>
      <c r="V222" s="45">
        <f t="shared" si="121"/>
        <v>1</v>
      </c>
      <c r="W222" s="45">
        <f t="shared" si="122"/>
        <v>0.999999999999999</v>
      </c>
      <c r="X222" s="45">
        <f t="shared" si="129"/>
        <v>0.25</v>
      </c>
      <c r="Y222" s="45">
        <f t="shared" si="129"/>
        <v>0.1</v>
      </c>
      <c r="Z222" s="233">
        <f t="shared" si="124"/>
        <v>0</v>
      </c>
    </row>
    <row r="223" spans="1:29" x14ac:dyDescent="0.45">
      <c r="A223">
        <v>217</v>
      </c>
      <c r="B223" s="45">
        <f t="shared" si="106"/>
        <v>1</v>
      </c>
      <c r="C223" s="45">
        <f t="shared" si="107"/>
        <v>9.999999988473797E-2</v>
      </c>
      <c r="D223" s="45">
        <f t="shared" si="125"/>
        <v>0.01</v>
      </c>
      <c r="E223" s="45">
        <f t="shared" si="125"/>
        <v>0.1</v>
      </c>
      <c r="F223" s="233">
        <f t="shared" si="109"/>
        <v>1.0373583936296171E-11</v>
      </c>
      <c r="G223" s="45">
        <f t="shared" si="110"/>
        <v>1</v>
      </c>
      <c r="H223" s="45">
        <f t="shared" si="111"/>
        <v>0.49999646878989523</v>
      </c>
      <c r="I223" s="45">
        <f t="shared" si="126"/>
        <v>0.05</v>
      </c>
      <c r="J223" s="45">
        <f t="shared" si="126"/>
        <v>0.1</v>
      </c>
      <c r="K223" s="233">
        <f t="shared" si="113"/>
        <v>1.7656175217706238E-7</v>
      </c>
      <c r="L223" s="45">
        <f t="shared" si="114"/>
        <v>1</v>
      </c>
      <c r="M223" s="45">
        <f t="shared" si="115"/>
        <v>0.956557226491215</v>
      </c>
      <c r="N223" s="45">
        <f t="shared" si="127"/>
        <v>0.1</v>
      </c>
      <c r="O223" s="45">
        <f t="shared" si="127"/>
        <v>0.1</v>
      </c>
      <c r="P223" s="233">
        <f t="shared" si="117"/>
        <v>1.8872745701356552E-4</v>
      </c>
      <c r="Q223" s="45">
        <f t="shared" si="118"/>
        <v>1</v>
      </c>
      <c r="R223" s="45">
        <f t="shared" si="119"/>
        <v>0.83259510951709659</v>
      </c>
      <c r="S223" s="45">
        <f t="shared" si="128"/>
        <v>0.1</v>
      </c>
      <c r="T223" s="45">
        <f t="shared" si="128"/>
        <v>0.1</v>
      </c>
      <c r="U223" s="233">
        <f t="shared" si="105"/>
        <v>1.7792695505711165E-5</v>
      </c>
      <c r="V223" s="45">
        <f t="shared" si="121"/>
        <v>1</v>
      </c>
      <c r="W223" s="45">
        <f t="shared" si="122"/>
        <v>0.999999999999999</v>
      </c>
      <c r="X223" s="45">
        <f t="shared" si="129"/>
        <v>0.25</v>
      </c>
      <c r="Y223" s="45">
        <f t="shared" si="129"/>
        <v>0.1</v>
      </c>
      <c r="Z223" s="233">
        <f t="shared" si="124"/>
        <v>0</v>
      </c>
    </row>
    <row r="224" spans="1:29" x14ac:dyDescent="0.45">
      <c r="A224">
        <v>218</v>
      </c>
      <c r="B224" s="45">
        <f t="shared" si="106"/>
        <v>1</v>
      </c>
      <c r="C224" s="45">
        <f t="shared" si="107"/>
        <v>9.9999999895111547E-2</v>
      </c>
      <c r="D224" s="45">
        <f t="shared" si="125"/>
        <v>0.01</v>
      </c>
      <c r="E224" s="45">
        <f t="shared" si="125"/>
        <v>0.1</v>
      </c>
      <c r="F224" s="233">
        <f t="shared" si="109"/>
        <v>9.4399609656958816E-12</v>
      </c>
      <c r="G224" s="45">
        <f t="shared" si="110"/>
        <v>1</v>
      </c>
      <c r="H224" s="45">
        <f t="shared" si="111"/>
        <v>0.4999966453516474</v>
      </c>
      <c r="I224" s="45">
        <f t="shared" si="126"/>
        <v>0.05</v>
      </c>
      <c r="J224" s="45">
        <f t="shared" si="126"/>
        <v>0.1</v>
      </c>
      <c r="K224" s="233">
        <f t="shared" si="113"/>
        <v>1.6773354299254306E-7</v>
      </c>
      <c r="L224" s="45">
        <f t="shared" si="114"/>
        <v>1</v>
      </c>
      <c r="M224" s="45">
        <f t="shared" si="115"/>
        <v>0.95674595394822859</v>
      </c>
      <c r="N224" s="45">
        <f t="shared" si="127"/>
        <v>0.1</v>
      </c>
      <c r="O224" s="45">
        <f t="shared" si="127"/>
        <v>0.1</v>
      </c>
      <c r="P224" s="233">
        <f t="shared" si="117"/>
        <v>1.8709124998486648E-4</v>
      </c>
      <c r="Q224" s="45">
        <f t="shared" si="118"/>
        <v>1</v>
      </c>
      <c r="R224" s="45">
        <f t="shared" si="119"/>
        <v>0.83261290221260231</v>
      </c>
      <c r="S224" s="45">
        <f t="shared" si="128"/>
        <v>0.1</v>
      </c>
      <c r="T224" s="45">
        <f t="shared" si="128"/>
        <v>0.1</v>
      </c>
      <c r="U224" s="233">
        <f t="shared" si="105"/>
        <v>1.7362083956959373E-5</v>
      </c>
      <c r="V224" s="45">
        <f t="shared" si="121"/>
        <v>1</v>
      </c>
      <c r="W224" s="45">
        <f t="shared" si="122"/>
        <v>0.999999999999999</v>
      </c>
      <c r="X224" s="45">
        <f t="shared" si="129"/>
        <v>0.25</v>
      </c>
      <c r="Y224" s="45">
        <f t="shared" si="129"/>
        <v>0.1</v>
      </c>
      <c r="Z224" s="233">
        <f t="shared" si="124"/>
        <v>0</v>
      </c>
    </row>
    <row r="225" spans="1:26" x14ac:dyDescent="0.45">
      <c r="A225">
        <v>219</v>
      </c>
      <c r="B225" s="45">
        <f t="shared" si="106"/>
        <v>1</v>
      </c>
      <c r="C225" s="45">
        <f t="shared" si="107"/>
        <v>9.9999999904551509E-2</v>
      </c>
      <c r="D225" s="45">
        <f t="shared" si="125"/>
        <v>0.01</v>
      </c>
      <c r="E225" s="45">
        <f t="shared" si="125"/>
        <v>0.1</v>
      </c>
      <c r="F225" s="233">
        <f t="shared" si="109"/>
        <v>8.5903645308249565E-12</v>
      </c>
      <c r="G225" s="45">
        <f t="shared" si="110"/>
        <v>1</v>
      </c>
      <c r="H225" s="45">
        <f t="shared" si="111"/>
        <v>0.49999681308519039</v>
      </c>
      <c r="I225" s="45">
        <f t="shared" si="126"/>
        <v>0.05</v>
      </c>
      <c r="J225" s="45">
        <f t="shared" si="126"/>
        <v>0.1</v>
      </c>
      <c r="K225" s="233">
        <f t="shared" si="113"/>
        <v>1.5934675612339078E-7</v>
      </c>
      <c r="L225" s="45">
        <f t="shared" si="114"/>
        <v>1</v>
      </c>
      <c r="M225" s="45">
        <f t="shared" si="115"/>
        <v>0.95693304519821343</v>
      </c>
      <c r="N225" s="45">
        <f t="shared" si="127"/>
        <v>0.1</v>
      </c>
      <c r="O225" s="45">
        <f t="shared" si="127"/>
        <v>0.1</v>
      </c>
      <c r="P225" s="233">
        <f t="shared" si="117"/>
        <v>1.8547625958992286E-4</v>
      </c>
      <c r="Q225" s="45">
        <f t="shared" si="118"/>
        <v>1</v>
      </c>
      <c r="R225" s="45">
        <f t="shared" si="119"/>
        <v>0.83263026429655929</v>
      </c>
      <c r="S225" s="45">
        <f t="shared" si="128"/>
        <v>0.1</v>
      </c>
      <c r="T225" s="45">
        <f t="shared" si="128"/>
        <v>0.1</v>
      </c>
      <c r="U225" s="233">
        <f t="shared" si="105"/>
        <v>1.6941978225448046E-5</v>
      </c>
      <c r="V225" s="45">
        <f t="shared" si="121"/>
        <v>1</v>
      </c>
      <c r="W225" s="45">
        <f t="shared" si="122"/>
        <v>0.999999999999999</v>
      </c>
      <c r="X225" s="45">
        <f t="shared" si="129"/>
        <v>0.25</v>
      </c>
      <c r="Y225" s="45">
        <f t="shared" si="129"/>
        <v>0.1</v>
      </c>
      <c r="Z225" s="233">
        <f t="shared" si="124"/>
        <v>0</v>
      </c>
    </row>
    <row r="226" spans="1:26" x14ac:dyDescent="0.45">
      <c r="A226">
        <v>220</v>
      </c>
      <c r="B226" s="45">
        <f t="shared" si="106"/>
        <v>1</v>
      </c>
      <c r="C226" s="45">
        <f t="shared" si="107"/>
        <v>9.9999999913141874E-2</v>
      </c>
      <c r="D226" s="45">
        <f t="shared" si="125"/>
        <v>0.01</v>
      </c>
      <c r="E226" s="45">
        <f t="shared" si="125"/>
        <v>0.1</v>
      </c>
      <c r="F226" s="233">
        <f t="shared" si="109"/>
        <v>7.8172312373281372E-12</v>
      </c>
      <c r="G226" s="45">
        <f t="shared" si="110"/>
        <v>1</v>
      </c>
      <c r="H226" s="45">
        <f t="shared" si="111"/>
        <v>0.49999697243194652</v>
      </c>
      <c r="I226" s="45">
        <f t="shared" si="126"/>
        <v>0.05</v>
      </c>
      <c r="J226" s="45">
        <f t="shared" si="126"/>
        <v>0.1</v>
      </c>
      <c r="K226" s="233">
        <f t="shared" si="113"/>
        <v>1.51379319288103E-7</v>
      </c>
      <c r="L226" s="45">
        <f t="shared" si="114"/>
        <v>1</v>
      </c>
      <c r="M226" s="45">
        <f t="shared" si="115"/>
        <v>0.9571185214578033</v>
      </c>
      <c r="N226" s="45">
        <f t="shared" si="127"/>
        <v>0.1</v>
      </c>
      <c r="O226" s="45">
        <f t="shared" si="127"/>
        <v>0.1</v>
      </c>
      <c r="P226" s="233">
        <f t="shared" si="117"/>
        <v>1.8388212019648797E-4</v>
      </c>
      <c r="Q226" s="45">
        <f t="shared" si="118"/>
        <v>1</v>
      </c>
      <c r="R226" s="45">
        <f t="shared" si="119"/>
        <v>0.83264720627478472</v>
      </c>
      <c r="S226" s="45">
        <f t="shared" si="128"/>
        <v>0.1</v>
      </c>
      <c r="T226" s="45">
        <f t="shared" si="128"/>
        <v>0.1</v>
      </c>
      <c r="U226" s="233">
        <f t="shared" si="105"/>
        <v>1.6532117982161892E-5</v>
      </c>
      <c r="V226" s="45">
        <f t="shared" si="121"/>
        <v>1</v>
      </c>
      <c r="W226" s="45">
        <f t="shared" si="122"/>
        <v>0.999999999999999</v>
      </c>
      <c r="X226" s="45">
        <f t="shared" si="129"/>
        <v>0.25</v>
      </c>
      <c r="Y226" s="45">
        <f t="shared" si="129"/>
        <v>0.1</v>
      </c>
      <c r="Z226" s="233">
        <f t="shared" si="124"/>
        <v>0</v>
      </c>
    </row>
    <row r="227" spans="1:26" x14ac:dyDescent="0.45">
      <c r="A227">
        <v>221</v>
      </c>
      <c r="B227" s="45">
        <f t="shared" si="106"/>
        <v>1</v>
      </c>
      <c r="C227" s="45">
        <f t="shared" si="107"/>
        <v>9.9999999920959107E-2</v>
      </c>
      <c r="D227" s="45">
        <f t="shared" si="125"/>
        <v>0.01</v>
      </c>
      <c r="E227" s="45">
        <f t="shared" si="125"/>
        <v>0.1</v>
      </c>
      <c r="F227" s="233">
        <f t="shared" si="109"/>
        <v>7.1136811718996995E-12</v>
      </c>
      <c r="G227" s="45">
        <f t="shared" si="110"/>
        <v>1</v>
      </c>
      <c r="H227" s="45">
        <f t="shared" si="111"/>
        <v>0.49999712381126582</v>
      </c>
      <c r="I227" s="45">
        <f t="shared" si="126"/>
        <v>0.05</v>
      </c>
      <c r="J227" s="45">
        <f t="shared" si="126"/>
        <v>0.1</v>
      </c>
      <c r="K227" s="233">
        <f t="shared" si="113"/>
        <v>1.4381026395421381E-7</v>
      </c>
      <c r="L227" s="45">
        <f t="shared" si="114"/>
        <v>1</v>
      </c>
      <c r="M227" s="45">
        <f t="shared" si="115"/>
        <v>0.95730240357799978</v>
      </c>
      <c r="N227" s="45">
        <f t="shared" si="127"/>
        <v>0.1</v>
      </c>
      <c r="O227" s="45">
        <f t="shared" si="127"/>
        <v>0.1</v>
      </c>
      <c r="P227" s="233">
        <f t="shared" si="117"/>
        <v>1.8230847402160577E-4</v>
      </c>
      <c r="Q227" s="45">
        <f t="shared" si="118"/>
        <v>1</v>
      </c>
      <c r="R227" s="45">
        <f t="shared" si="119"/>
        <v>0.83266373839276686</v>
      </c>
      <c r="S227" s="45">
        <f t="shared" si="128"/>
        <v>0.1</v>
      </c>
      <c r="T227" s="45">
        <f t="shared" si="128"/>
        <v>0.1</v>
      </c>
      <c r="U227" s="233">
        <f t="shared" si="105"/>
        <v>1.6132249539509147E-5</v>
      </c>
      <c r="V227" s="45">
        <f t="shared" si="121"/>
        <v>1</v>
      </c>
      <c r="W227" s="45">
        <f t="shared" si="122"/>
        <v>0.999999999999999</v>
      </c>
      <c r="X227" s="45">
        <f t="shared" si="129"/>
        <v>0.25</v>
      </c>
      <c r="Y227" s="45">
        <f t="shared" si="129"/>
        <v>0.1</v>
      </c>
      <c r="Z227" s="233">
        <f t="shared" si="124"/>
        <v>0</v>
      </c>
    </row>
    <row r="228" spans="1:26" x14ac:dyDescent="0.45">
      <c r="A228">
        <v>222</v>
      </c>
      <c r="B228" s="45">
        <f t="shared" si="106"/>
        <v>1</v>
      </c>
      <c r="C228" s="45">
        <f t="shared" si="107"/>
        <v>9.9999999928072791E-2</v>
      </c>
      <c r="D228" s="45">
        <f t="shared" si="125"/>
        <v>0.01</v>
      </c>
      <c r="E228" s="45">
        <f t="shared" si="125"/>
        <v>0.1</v>
      </c>
      <c r="F228" s="233">
        <f t="shared" si="109"/>
        <v>6.4734485133444153E-12</v>
      </c>
      <c r="G228" s="45">
        <f t="shared" si="110"/>
        <v>1</v>
      </c>
      <c r="H228" s="45">
        <f t="shared" si="111"/>
        <v>0.4999972676215298</v>
      </c>
      <c r="I228" s="45">
        <f t="shared" si="126"/>
        <v>0.05</v>
      </c>
      <c r="J228" s="45">
        <f t="shared" si="126"/>
        <v>0.1</v>
      </c>
      <c r="K228" s="233">
        <f t="shared" si="113"/>
        <v>1.3661967009775955E-7</v>
      </c>
      <c r="L228" s="45">
        <f t="shared" si="114"/>
        <v>1</v>
      </c>
      <c r="M228" s="45">
        <f t="shared" si="115"/>
        <v>0.95748471205202135</v>
      </c>
      <c r="N228" s="45">
        <f t="shared" si="127"/>
        <v>0.1</v>
      </c>
      <c r="O228" s="45">
        <f t="shared" si="127"/>
        <v>0.1</v>
      </c>
      <c r="P228" s="233">
        <f t="shared" si="117"/>
        <v>1.8075497092996662E-4</v>
      </c>
      <c r="Q228" s="45">
        <f t="shared" si="118"/>
        <v>1</v>
      </c>
      <c r="R228" s="45">
        <f t="shared" si="119"/>
        <v>0.83267987064230642</v>
      </c>
      <c r="S228" s="45">
        <f t="shared" si="128"/>
        <v>0.1</v>
      </c>
      <c r="T228" s="45">
        <f t="shared" si="128"/>
        <v>0.1</v>
      </c>
      <c r="U228" s="233">
        <f t="shared" si="105"/>
        <v>1.5742125672964236E-5</v>
      </c>
      <c r="V228" s="45">
        <f t="shared" si="121"/>
        <v>1</v>
      </c>
      <c r="W228" s="45">
        <f t="shared" si="122"/>
        <v>0.999999999999999</v>
      </c>
      <c r="X228" s="45">
        <f t="shared" si="129"/>
        <v>0.25</v>
      </c>
      <c r="Y228" s="45">
        <f t="shared" si="129"/>
        <v>0.1</v>
      </c>
      <c r="Z228" s="233">
        <f t="shared" si="124"/>
        <v>0</v>
      </c>
    </row>
    <row r="229" spans="1:26" x14ac:dyDescent="0.45">
      <c r="A229">
        <v>223</v>
      </c>
      <c r="B229" s="45">
        <f t="shared" si="106"/>
        <v>1</v>
      </c>
      <c r="C229" s="45">
        <f t="shared" si="107"/>
        <v>9.9999999934546238E-2</v>
      </c>
      <c r="D229" s="45">
        <f t="shared" si="125"/>
        <v>0.01</v>
      </c>
      <c r="E229" s="45">
        <f t="shared" si="125"/>
        <v>0.1</v>
      </c>
      <c r="F229" s="233">
        <f t="shared" si="109"/>
        <v>5.8908381644906527E-12</v>
      </c>
      <c r="G229" s="45">
        <f t="shared" si="110"/>
        <v>1</v>
      </c>
      <c r="H229" s="45">
        <f t="shared" si="111"/>
        <v>0.49999740424119987</v>
      </c>
      <c r="I229" s="45">
        <f t="shared" si="126"/>
        <v>0.05</v>
      </c>
      <c r="J229" s="45">
        <f t="shared" si="126"/>
        <v>0.1</v>
      </c>
      <c r="K229" s="233">
        <f t="shared" si="113"/>
        <v>1.2978861380075202E-7</v>
      </c>
      <c r="L229" s="45">
        <f t="shared" si="114"/>
        <v>1</v>
      </c>
      <c r="M229" s="45">
        <f t="shared" si="115"/>
        <v>0.9576654670229513</v>
      </c>
      <c r="N229" s="45">
        <f t="shared" si="127"/>
        <v>0.1</v>
      </c>
      <c r="O229" s="45">
        <f t="shared" si="127"/>
        <v>0.1</v>
      </c>
      <c r="P229" s="233">
        <f t="shared" si="117"/>
        <v>1.7922126823849416E-4</v>
      </c>
      <c r="Q229" s="45">
        <f t="shared" si="118"/>
        <v>1</v>
      </c>
      <c r="R229" s="45">
        <f t="shared" si="119"/>
        <v>0.83269561276797943</v>
      </c>
      <c r="S229" s="45">
        <f t="shared" si="128"/>
        <v>0.1</v>
      </c>
      <c r="T229" s="45">
        <f t="shared" si="128"/>
        <v>0.1</v>
      </c>
      <c r="U229" s="233">
        <f t="shared" si="105"/>
        <v>1.5361505447789719E-5</v>
      </c>
      <c r="V229" s="45">
        <f t="shared" si="121"/>
        <v>1</v>
      </c>
      <c r="W229" s="45">
        <f t="shared" si="122"/>
        <v>0.999999999999999</v>
      </c>
      <c r="X229" s="45">
        <f t="shared" si="129"/>
        <v>0.25</v>
      </c>
      <c r="Y229" s="45">
        <f t="shared" si="129"/>
        <v>0.1</v>
      </c>
      <c r="Z229" s="233">
        <f t="shared" si="124"/>
        <v>0</v>
      </c>
    </row>
    <row r="230" spans="1:26" x14ac:dyDescent="0.45">
      <c r="A230">
        <v>224</v>
      </c>
      <c r="B230" s="45">
        <f t="shared" si="106"/>
        <v>1</v>
      </c>
      <c r="C230" s="45">
        <f t="shared" si="107"/>
        <v>9.9999999940437082E-2</v>
      </c>
      <c r="D230" s="45">
        <f t="shared" si="125"/>
        <v>0.01</v>
      </c>
      <c r="E230" s="45">
        <f t="shared" si="125"/>
        <v>0.1</v>
      </c>
      <c r="F230" s="233">
        <f t="shared" si="109"/>
        <v>5.360663302145241E-12</v>
      </c>
      <c r="G230" s="45">
        <f t="shared" si="110"/>
        <v>1</v>
      </c>
      <c r="H230" s="45">
        <f t="shared" si="111"/>
        <v>0.49999753402981367</v>
      </c>
      <c r="I230" s="45">
        <f t="shared" si="126"/>
        <v>0.05</v>
      </c>
      <c r="J230" s="45">
        <f t="shared" si="126"/>
        <v>0.1</v>
      </c>
      <c r="K230" s="233">
        <f t="shared" si="113"/>
        <v>1.232991174021647E-7</v>
      </c>
      <c r="L230" s="45">
        <f t="shared" si="114"/>
        <v>1</v>
      </c>
      <c r="M230" s="45">
        <f t="shared" si="115"/>
        <v>0.95784468829118974</v>
      </c>
      <c r="N230" s="45">
        <f t="shared" si="127"/>
        <v>0.1</v>
      </c>
      <c r="O230" s="45">
        <f t="shared" si="127"/>
        <v>0.1</v>
      </c>
      <c r="P230" s="233">
        <f t="shared" si="117"/>
        <v>1.7770703052669146E-4</v>
      </c>
      <c r="Q230" s="45">
        <f t="shared" si="118"/>
        <v>1</v>
      </c>
      <c r="R230" s="45">
        <f t="shared" si="119"/>
        <v>0.83271097427342722</v>
      </c>
      <c r="S230" s="45">
        <f t="shared" si="128"/>
        <v>0.1</v>
      </c>
      <c r="T230" s="45">
        <f t="shared" si="128"/>
        <v>0.1</v>
      </c>
      <c r="U230" s="233">
        <f t="shared" si="105"/>
        <v>1.4990154050903426E-5</v>
      </c>
      <c r="V230" s="45">
        <f t="shared" si="121"/>
        <v>1</v>
      </c>
      <c r="W230" s="45">
        <f t="shared" si="122"/>
        <v>0.999999999999999</v>
      </c>
      <c r="X230" s="45">
        <f t="shared" si="129"/>
        <v>0.25</v>
      </c>
      <c r="Y230" s="45">
        <f t="shared" si="129"/>
        <v>0.1</v>
      </c>
      <c r="Z230" s="233">
        <f t="shared" si="124"/>
        <v>0</v>
      </c>
    </row>
    <row r="231" spans="1:26" x14ac:dyDescent="0.45">
      <c r="A231">
        <v>225</v>
      </c>
      <c r="B231" s="45">
        <f t="shared" si="106"/>
        <v>1</v>
      </c>
      <c r="C231" s="45">
        <f t="shared" si="107"/>
        <v>9.9999999945797752E-2</v>
      </c>
      <c r="D231" s="45">
        <f t="shared" si="125"/>
        <v>0.01</v>
      </c>
      <c r="E231" s="45">
        <f t="shared" si="125"/>
        <v>0.1</v>
      </c>
      <c r="F231" s="233">
        <f t="shared" si="109"/>
        <v>4.8782020090065714E-12</v>
      </c>
      <c r="G231" s="45">
        <f t="shared" si="110"/>
        <v>1</v>
      </c>
      <c r="H231" s="45">
        <f t="shared" si="111"/>
        <v>0.49999765732893109</v>
      </c>
      <c r="I231" s="45">
        <f t="shared" si="126"/>
        <v>0.05</v>
      </c>
      <c r="J231" s="45">
        <f t="shared" si="126"/>
        <v>0.1</v>
      </c>
      <c r="K231" s="233">
        <f t="shared" si="113"/>
        <v>1.1713410225100418E-7</v>
      </c>
      <c r="L231" s="45">
        <f t="shared" si="114"/>
        <v>1</v>
      </c>
      <c r="M231" s="45">
        <f t="shared" si="115"/>
        <v>0.9580223953217164</v>
      </c>
      <c r="N231" s="45">
        <f t="shared" si="127"/>
        <v>0.1</v>
      </c>
      <c r="O231" s="45">
        <f t="shared" si="127"/>
        <v>0.1</v>
      </c>
      <c r="P231" s="233">
        <f t="shared" si="117"/>
        <v>1.7621192945262154E-4</v>
      </c>
      <c r="Q231" s="45">
        <f t="shared" si="118"/>
        <v>1</v>
      </c>
      <c r="R231" s="45">
        <f t="shared" si="119"/>
        <v>0.83272596442747815</v>
      </c>
      <c r="S231" s="45">
        <f t="shared" si="128"/>
        <v>0.1</v>
      </c>
      <c r="T231" s="45">
        <f t="shared" si="128"/>
        <v>0.1</v>
      </c>
      <c r="U231" s="233">
        <f t="shared" si="105"/>
        <v>1.4627842627543824E-5</v>
      </c>
      <c r="V231" s="45">
        <f t="shared" si="121"/>
        <v>1</v>
      </c>
      <c r="W231" s="45">
        <f t="shared" si="122"/>
        <v>0.999999999999999</v>
      </c>
      <c r="X231" s="45">
        <f t="shared" si="129"/>
        <v>0.25</v>
      </c>
      <c r="Y231" s="45">
        <f t="shared" si="129"/>
        <v>0.1</v>
      </c>
      <c r="Z231" s="233">
        <f t="shared" si="124"/>
        <v>0</v>
      </c>
    </row>
    <row r="232" spans="1:26" x14ac:dyDescent="0.45">
      <c r="A232">
        <v>226</v>
      </c>
      <c r="B232" s="45">
        <f t="shared" si="106"/>
        <v>1</v>
      </c>
      <c r="C232" s="45">
        <f t="shared" si="107"/>
        <v>9.9999999950675961E-2</v>
      </c>
      <c r="D232" s="45">
        <f t="shared" ref="D232:E247" si="130">D231</f>
        <v>0.01</v>
      </c>
      <c r="E232" s="45">
        <f t="shared" si="130"/>
        <v>0.1</v>
      </c>
      <c r="F232" s="233">
        <f t="shared" si="109"/>
        <v>4.4391643139185533E-12</v>
      </c>
      <c r="G232" s="45">
        <f t="shared" si="110"/>
        <v>1</v>
      </c>
      <c r="H232" s="45">
        <f t="shared" si="111"/>
        <v>0.49999777446303334</v>
      </c>
      <c r="I232" s="45">
        <f t="shared" ref="I232:J247" si="131">I231</f>
        <v>0.05</v>
      </c>
      <c r="J232" s="45">
        <f t="shared" si="131"/>
        <v>0.1</v>
      </c>
      <c r="K232" s="233">
        <f t="shared" si="113"/>
        <v>1.112773436312553E-7</v>
      </c>
      <c r="L232" s="45">
        <f t="shared" si="114"/>
        <v>1</v>
      </c>
      <c r="M232" s="45">
        <f t="shared" si="115"/>
        <v>0.95819860725116901</v>
      </c>
      <c r="N232" s="45">
        <f t="shared" ref="N232:O247" si="132">N231</f>
        <v>0.1</v>
      </c>
      <c r="O232" s="45">
        <f t="shared" si="132"/>
        <v>0.1</v>
      </c>
      <c r="P232" s="233">
        <f t="shared" si="117"/>
        <v>1.7473564357420313E-4</v>
      </c>
      <c r="Q232" s="45">
        <f t="shared" si="118"/>
        <v>1</v>
      </c>
      <c r="R232" s="45">
        <f t="shared" si="119"/>
        <v>0.83274059227010566</v>
      </c>
      <c r="S232" s="45">
        <f t="shared" ref="S232:T247" si="133">S231</f>
        <v>0.1</v>
      </c>
      <c r="T232" s="45">
        <f t="shared" si="133"/>
        <v>0.1</v>
      </c>
      <c r="U232" s="233">
        <f t="shared" si="105"/>
        <v>1.4274348122712832E-5</v>
      </c>
      <c r="V232" s="45">
        <f t="shared" si="121"/>
        <v>1</v>
      </c>
      <c r="W232" s="45">
        <f t="shared" si="122"/>
        <v>0.999999999999999</v>
      </c>
      <c r="X232" s="45">
        <f t="shared" ref="X232:Y247" si="134">X231</f>
        <v>0.25</v>
      </c>
      <c r="Y232" s="45">
        <f t="shared" si="134"/>
        <v>0.1</v>
      </c>
      <c r="Z232" s="233">
        <f t="shared" si="124"/>
        <v>0</v>
      </c>
    </row>
    <row r="233" spans="1:26" x14ac:dyDescent="0.45">
      <c r="A233">
        <v>227</v>
      </c>
      <c r="B233" s="45">
        <f t="shared" si="106"/>
        <v>1</v>
      </c>
      <c r="C233" s="45">
        <f t="shared" si="107"/>
        <v>9.9999999955115132E-2</v>
      </c>
      <c r="D233" s="45">
        <f t="shared" si="130"/>
        <v>0.01</v>
      </c>
      <c r="E233" s="45">
        <f t="shared" si="130"/>
        <v>0.1</v>
      </c>
      <c r="F233" s="233">
        <f t="shared" si="109"/>
        <v>4.0396384154428588E-12</v>
      </c>
      <c r="G233" s="45">
        <f t="shared" si="110"/>
        <v>1</v>
      </c>
      <c r="H233" s="45">
        <f t="shared" si="111"/>
        <v>0.49999788574037696</v>
      </c>
      <c r="I233" s="45">
        <f t="shared" si="131"/>
        <v>0.05</v>
      </c>
      <c r="J233" s="45">
        <f t="shared" si="131"/>
        <v>0.1</v>
      </c>
      <c r="K233" s="233">
        <f t="shared" si="113"/>
        <v>1.0571342815013374E-7</v>
      </c>
      <c r="L233" s="45">
        <f t="shared" si="114"/>
        <v>1</v>
      </c>
      <c r="M233" s="45">
        <f t="shared" si="115"/>
        <v>0.95837334289474319</v>
      </c>
      <c r="N233" s="45">
        <f t="shared" si="132"/>
        <v>0.1</v>
      </c>
      <c r="O233" s="45">
        <f t="shared" si="132"/>
        <v>0.1</v>
      </c>
      <c r="P233" s="233">
        <f t="shared" si="117"/>
        <v>1.7327785817584929E-4</v>
      </c>
      <c r="Q233" s="45">
        <f t="shared" si="118"/>
        <v>1</v>
      </c>
      <c r="R233" s="45">
        <f t="shared" si="119"/>
        <v>0.8327548666182284</v>
      </c>
      <c r="S233" s="45">
        <f t="shared" si="133"/>
        <v>0.1</v>
      </c>
      <c r="T233" s="45">
        <f t="shared" si="133"/>
        <v>0.1</v>
      </c>
      <c r="U233" s="233">
        <f t="shared" si="105"/>
        <v>1.3929453127149716E-5</v>
      </c>
      <c r="V233" s="45">
        <f t="shared" si="121"/>
        <v>1</v>
      </c>
      <c r="W233" s="45">
        <f t="shared" si="122"/>
        <v>0.999999999999999</v>
      </c>
      <c r="X233" s="45">
        <f t="shared" si="134"/>
        <v>0.25</v>
      </c>
      <c r="Y233" s="45">
        <f t="shared" si="134"/>
        <v>0.1</v>
      </c>
      <c r="Z233" s="233">
        <f t="shared" si="124"/>
        <v>0</v>
      </c>
    </row>
    <row r="234" spans="1:26" x14ac:dyDescent="0.45">
      <c r="A234">
        <v>228</v>
      </c>
      <c r="B234" s="45">
        <f t="shared" si="106"/>
        <v>1</v>
      </c>
      <c r="C234" s="45">
        <f t="shared" si="107"/>
        <v>9.9999999959154776E-2</v>
      </c>
      <c r="D234" s="45">
        <f t="shared" si="130"/>
        <v>0.01</v>
      </c>
      <c r="E234" s="45">
        <f t="shared" si="130"/>
        <v>0.1</v>
      </c>
      <c r="F234" s="233">
        <f t="shared" si="109"/>
        <v>3.6760698651772117E-12</v>
      </c>
      <c r="G234" s="45">
        <f t="shared" si="110"/>
        <v>1</v>
      </c>
      <c r="H234" s="45">
        <f t="shared" si="111"/>
        <v>0.49999799145380508</v>
      </c>
      <c r="I234" s="45">
        <f t="shared" si="131"/>
        <v>0.05</v>
      </c>
      <c r="J234" s="45">
        <f t="shared" si="131"/>
        <v>0.1</v>
      </c>
      <c r="K234" s="233">
        <f t="shared" si="113"/>
        <v>1.0042771315943444E-7</v>
      </c>
      <c r="L234" s="45">
        <f t="shared" si="114"/>
        <v>1</v>
      </c>
      <c r="M234" s="45">
        <f t="shared" si="115"/>
        <v>0.95854662075291908</v>
      </c>
      <c r="N234" s="45">
        <f t="shared" si="132"/>
        <v>0.1</v>
      </c>
      <c r="O234" s="45">
        <f t="shared" si="132"/>
        <v>0.1</v>
      </c>
      <c r="P234" s="233">
        <f t="shared" si="117"/>
        <v>1.7183826510022704E-4</v>
      </c>
      <c r="Q234" s="45">
        <f t="shared" si="118"/>
        <v>1</v>
      </c>
      <c r="R234" s="45">
        <f t="shared" si="119"/>
        <v>0.83276879607135557</v>
      </c>
      <c r="S234" s="45">
        <f t="shared" si="133"/>
        <v>0.1</v>
      </c>
      <c r="T234" s="45">
        <f t="shared" si="133"/>
        <v>0.1</v>
      </c>
      <c r="U234" s="233">
        <f t="shared" si="105"/>
        <v>1.35929457277216E-5</v>
      </c>
      <c r="V234" s="45">
        <f t="shared" si="121"/>
        <v>1</v>
      </c>
      <c r="W234" s="45">
        <f t="shared" si="122"/>
        <v>0.999999999999999</v>
      </c>
      <c r="X234" s="45">
        <f t="shared" si="134"/>
        <v>0.25</v>
      </c>
      <c r="Y234" s="45">
        <f t="shared" si="134"/>
        <v>0.1</v>
      </c>
      <c r="Z234" s="233">
        <f t="shared" si="124"/>
        <v>0</v>
      </c>
    </row>
    <row r="235" spans="1:26" x14ac:dyDescent="0.45">
      <c r="A235">
        <v>229</v>
      </c>
      <c r="B235" s="45">
        <f t="shared" si="106"/>
        <v>1</v>
      </c>
      <c r="C235" s="45">
        <f t="shared" si="107"/>
        <v>9.9999999962830849E-2</v>
      </c>
      <c r="D235" s="45">
        <f t="shared" si="130"/>
        <v>0.01</v>
      </c>
      <c r="E235" s="45">
        <f t="shared" si="130"/>
        <v>0.1</v>
      </c>
      <c r="F235" s="233">
        <f t="shared" si="109"/>
        <v>3.345223403838915E-12</v>
      </c>
      <c r="G235" s="45">
        <f t="shared" si="110"/>
        <v>1</v>
      </c>
      <c r="H235" s="45">
        <f t="shared" si="111"/>
        <v>0.49999809188151823</v>
      </c>
      <c r="I235" s="45">
        <f t="shared" si="131"/>
        <v>0.05</v>
      </c>
      <c r="J235" s="45">
        <f t="shared" si="131"/>
        <v>0.1</v>
      </c>
      <c r="K235" s="233">
        <f t="shared" si="113"/>
        <v>9.5406288168342623E-8</v>
      </c>
      <c r="L235" s="45">
        <f t="shared" si="114"/>
        <v>1</v>
      </c>
      <c r="M235" s="45">
        <f t="shared" si="115"/>
        <v>0.95871845901801933</v>
      </c>
      <c r="N235" s="45">
        <f t="shared" si="132"/>
        <v>0.1</v>
      </c>
      <c r="O235" s="45">
        <f t="shared" si="132"/>
        <v>0.1</v>
      </c>
      <c r="P235" s="233">
        <f t="shared" si="117"/>
        <v>1.7041656258470761E-4</v>
      </c>
      <c r="Q235" s="45">
        <f t="shared" si="118"/>
        <v>1</v>
      </c>
      <c r="R235" s="45">
        <f t="shared" si="119"/>
        <v>0.83278238901708324</v>
      </c>
      <c r="S235" s="45">
        <f t="shared" si="133"/>
        <v>0.1</v>
      </c>
      <c r="T235" s="45">
        <f t="shared" si="133"/>
        <v>0.1</v>
      </c>
      <c r="U235" s="233">
        <f t="shared" si="105"/>
        <v>1.3264619362112623E-5</v>
      </c>
      <c r="V235" s="45">
        <f t="shared" si="121"/>
        <v>1</v>
      </c>
      <c r="W235" s="45">
        <f t="shared" si="122"/>
        <v>0.999999999999999</v>
      </c>
      <c r="X235" s="45">
        <f t="shared" si="134"/>
        <v>0.25</v>
      </c>
      <c r="Y235" s="45">
        <f t="shared" si="134"/>
        <v>0.1</v>
      </c>
      <c r="Z235" s="233">
        <f t="shared" si="124"/>
        <v>0</v>
      </c>
    </row>
    <row r="236" spans="1:26" x14ac:dyDescent="0.45">
      <c r="A236">
        <v>230</v>
      </c>
      <c r="B236" s="45">
        <f t="shared" si="106"/>
        <v>1</v>
      </c>
      <c r="C236" s="45">
        <f t="shared" si="107"/>
        <v>9.9999999966176076E-2</v>
      </c>
      <c r="D236" s="45">
        <f t="shared" si="130"/>
        <v>0.01</v>
      </c>
      <c r="E236" s="45">
        <f t="shared" si="130"/>
        <v>0.1</v>
      </c>
      <c r="F236" s="233">
        <f t="shared" si="109"/>
        <v>3.0441534709657603E-12</v>
      </c>
      <c r="G236" s="45">
        <f t="shared" si="110"/>
        <v>1</v>
      </c>
      <c r="H236" s="45">
        <f t="shared" si="111"/>
        <v>0.49999818728780637</v>
      </c>
      <c r="I236" s="45">
        <f t="shared" si="131"/>
        <v>0.05</v>
      </c>
      <c r="J236" s="45">
        <f t="shared" si="131"/>
        <v>0.1</v>
      </c>
      <c r="K236" s="233">
        <f t="shared" si="113"/>
        <v>9.0635938261585114E-8</v>
      </c>
      <c r="L236" s="45">
        <f t="shared" si="114"/>
        <v>1</v>
      </c>
      <c r="M236" s="45">
        <f t="shared" si="115"/>
        <v>0.95888887558060398</v>
      </c>
      <c r="N236" s="45">
        <f t="shared" si="132"/>
        <v>0.1</v>
      </c>
      <c r="O236" s="45">
        <f t="shared" si="132"/>
        <v>0.1</v>
      </c>
      <c r="P236" s="233">
        <f t="shared" si="117"/>
        <v>1.6901245510268781E-4</v>
      </c>
      <c r="Q236" s="45">
        <f t="shared" si="118"/>
        <v>1</v>
      </c>
      <c r="R236" s="45">
        <f t="shared" si="119"/>
        <v>0.83279565363644537</v>
      </c>
      <c r="S236" s="45">
        <f t="shared" si="133"/>
        <v>0.1</v>
      </c>
      <c r="T236" s="45">
        <f t="shared" si="133"/>
        <v>0.1</v>
      </c>
      <c r="U236" s="233">
        <f t="shared" si="105"/>
        <v>1.2944272677610502E-5</v>
      </c>
      <c r="V236" s="45">
        <f t="shared" si="121"/>
        <v>1</v>
      </c>
      <c r="W236" s="45">
        <f t="shared" si="122"/>
        <v>0.999999999999999</v>
      </c>
      <c r="X236" s="45">
        <f t="shared" si="134"/>
        <v>0.25</v>
      </c>
      <c r="Y236" s="45">
        <f t="shared" si="134"/>
        <v>0.1</v>
      </c>
      <c r="Z236" s="233">
        <f t="shared" si="124"/>
        <v>0</v>
      </c>
    </row>
    <row r="237" spans="1:26" x14ac:dyDescent="0.45">
      <c r="A237">
        <v>231</v>
      </c>
      <c r="B237" s="45">
        <f t="shared" si="106"/>
        <v>1</v>
      </c>
      <c r="C237" s="45">
        <f t="shared" si="107"/>
        <v>9.9999999969220224E-2</v>
      </c>
      <c r="D237" s="45">
        <f t="shared" si="130"/>
        <v>0.01</v>
      </c>
      <c r="E237" s="45">
        <f t="shared" si="130"/>
        <v>0.1</v>
      </c>
      <c r="F237" s="233">
        <f t="shared" si="109"/>
        <v>2.7701799187873632E-12</v>
      </c>
      <c r="G237" s="45">
        <f t="shared" si="110"/>
        <v>1</v>
      </c>
      <c r="H237" s="45">
        <f t="shared" si="111"/>
        <v>0.49999827792374463</v>
      </c>
      <c r="I237" s="45">
        <f t="shared" si="131"/>
        <v>0.05</v>
      </c>
      <c r="J237" s="45">
        <f t="shared" si="131"/>
        <v>0.1</v>
      </c>
      <c r="K237" s="233">
        <f t="shared" si="113"/>
        <v>8.6104109314755206E-8</v>
      </c>
      <c r="L237" s="45">
        <f t="shared" si="114"/>
        <v>1</v>
      </c>
      <c r="M237" s="45">
        <f t="shared" si="115"/>
        <v>0.95905788803570668</v>
      </c>
      <c r="N237" s="45">
        <f t="shared" si="132"/>
        <v>0.1</v>
      </c>
      <c r="O237" s="45">
        <f t="shared" si="132"/>
        <v>0.1</v>
      </c>
      <c r="P237" s="233">
        <f t="shared" si="117"/>
        <v>1.6762565320967149E-4</v>
      </c>
      <c r="Q237" s="45">
        <f t="shared" si="118"/>
        <v>1</v>
      </c>
      <c r="R237" s="45">
        <f t="shared" si="119"/>
        <v>0.83280859790912298</v>
      </c>
      <c r="S237" s="45">
        <f t="shared" si="133"/>
        <v>0.1</v>
      </c>
      <c r="T237" s="45">
        <f t="shared" si="133"/>
        <v>0.1</v>
      </c>
      <c r="U237" s="233">
        <f t="shared" si="105"/>
        <v>1.2631709393973178E-5</v>
      </c>
      <c r="V237" s="45">
        <f t="shared" si="121"/>
        <v>1</v>
      </c>
      <c r="W237" s="45">
        <f t="shared" si="122"/>
        <v>0.999999999999999</v>
      </c>
      <c r="X237" s="45">
        <f t="shared" si="134"/>
        <v>0.25</v>
      </c>
      <c r="Y237" s="45">
        <f t="shared" si="134"/>
        <v>0.1</v>
      </c>
      <c r="Z237" s="233">
        <f t="shared" si="124"/>
        <v>0</v>
      </c>
    </row>
    <row r="238" spans="1:26" x14ac:dyDescent="0.45">
      <c r="A238">
        <v>232</v>
      </c>
      <c r="B238" s="45">
        <f t="shared" si="106"/>
        <v>1</v>
      </c>
      <c r="C238" s="45">
        <f t="shared" si="107"/>
        <v>9.9999999971990411E-2</v>
      </c>
      <c r="D238" s="45">
        <f t="shared" si="130"/>
        <v>0.01</v>
      </c>
      <c r="E238" s="45">
        <f t="shared" si="130"/>
        <v>0.1</v>
      </c>
      <c r="F238" s="233">
        <f t="shared" si="109"/>
        <v>2.5208637260965006E-12</v>
      </c>
      <c r="G238" s="45">
        <f t="shared" si="110"/>
        <v>1</v>
      </c>
      <c r="H238" s="45">
        <f t="shared" si="111"/>
        <v>0.49999836402785391</v>
      </c>
      <c r="I238" s="45">
        <f t="shared" si="131"/>
        <v>0.05</v>
      </c>
      <c r="J238" s="45">
        <f t="shared" si="131"/>
        <v>0.1</v>
      </c>
      <c r="K238" s="233">
        <f t="shared" si="113"/>
        <v>8.1798874937422106E-8</v>
      </c>
      <c r="L238" s="45">
        <f t="shared" si="114"/>
        <v>1</v>
      </c>
      <c r="M238" s="45">
        <f t="shared" si="115"/>
        <v>0.9592255136889164</v>
      </c>
      <c r="N238" s="45">
        <f t="shared" si="132"/>
        <v>0.1</v>
      </c>
      <c r="O238" s="45">
        <f t="shared" si="132"/>
        <v>0.1</v>
      </c>
      <c r="P238" s="233">
        <f t="shared" si="117"/>
        <v>1.6625587339326453E-4</v>
      </c>
      <c r="Q238" s="45">
        <f t="shared" si="118"/>
        <v>1</v>
      </c>
      <c r="R238" s="45">
        <f t="shared" si="119"/>
        <v>0.8328212296185169</v>
      </c>
      <c r="S238" s="45">
        <f t="shared" si="133"/>
        <v>0.1</v>
      </c>
      <c r="T238" s="45">
        <f t="shared" si="133"/>
        <v>0.1</v>
      </c>
      <c r="U238" s="233">
        <f t="shared" si="105"/>
        <v>1.2326738170097967E-5</v>
      </c>
      <c r="V238" s="45">
        <f t="shared" si="121"/>
        <v>1</v>
      </c>
      <c r="W238" s="45">
        <f t="shared" si="122"/>
        <v>0.999999999999999</v>
      </c>
      <c r="X238" s="45">
        <f t="shared" si="134"/>
        <v>0.25</v>
      </c>
      <c r="Y238" s="45">
        <f t="shared" si="134"/>
        <v>0.1</v>
      </c>
      <c r="Z238" s="233">
        <f t="shared" si="124"/>
        <v>0</v>
      </c>
    </row>
    <row r="239" spans="1:26" x14ac:dyDescent="0.45">
      <c r="A239">
        <v>233</v>
      </c>
      <c r="B239" s="45">
        <f t="shared" si="106"/>
        <v>1</v>
      </c>
      <c r="C239" s="45">
        <f t="shared" si="107"/>
        <v>9.9999999974511269E-2</v>
      </c>
      <c r="D239" s="45">
        <f t="shared" si="130"/>
        <v>0.01</v>
      </c>
      <c r="E239" s="45">
        <f t="shared" si="130"/>
        <v>0.1</v>
      </c>
      <c r="F239" s="233">
        <f t="shared" si="109"/>
        <v>2.2939844468439219E-12</v>
      </c>
      <c r="G239" s="45">
        <f t="shared" si="110"/>
        <v>1</v>
      </c>
      <c r="H239" s="45">
        <f t="shared" si="111"/>
        <v>0.49999844582672887</v>
      </c>
      <c r="I239" s="45">
        <f t="shared" si="131"/>
        <v>0.05</v>
      </c>
      <c r="J239" s="45">
        <f t="shared" si="131"/>
        <v>0.1</v>
      </c>
      <c r="K239" s="233">
        <f t="shared" si="113"/>
        <v>7.7708905088513802E-8</v>
      </c>
      <c r="L239" s="45">
        <f t="shared" si="114"/>
        <v>1</v>
      </c>
      <c r="M239" s="45">
        <f t="shared" si="115"/>
        <v>0.95939176956230965</v>
      </c>
      <c r="N239" s="45">
        <f t="shared" si="132"/>
        <v>0.1</v>
      </c>
      <c r="O239" s="45">
        <f t="shared" si="132"/>
        <v>0.1</v>
      </c>
      <c r="P239" s="233">
        <f t="shared" si="117"/>
        <v>1.6490283792805482E-4</v>
      </c>
      <c r="Q239" s="45">
        <f t="shared" si="118"/>
        <v>1</v>
      </c>
      <c r="R239" s="45">
        <f t="shared" si="119"/>
        <v>0.83283355635668699</v>
      </c>
      <c r="S239" s="45">
        <f t="shared" si="133"/>
        <v>0.1</v>
      </c>
      <c r="T239" s="45">
        <f t="shared" si="133"/>
        <v>0.1</v>
      </c>
      <c r="U239" s="233">
        <f t="shared" si="105"/>
        <v>1.2029172474482819E-5</v>
      </c>
      <c r="V239" s="45">
        <f t="shared" si="121"/>
        <v>1</v>
      </c>
      <c r="W239" s="45">
        <f t="shared" si="122"/>
        <v>0.999999999999999</v>
      </c>
      <c r="X239" s="45">
        <f t="shared" si="134"/>
        <v>0.25</v>
      </c>
      <c r="Y239" s="45">
        <f t="shared" si="134"/>
        <v>0.1</v>
      </c>
      <c r="Z239" s="233">
        <f t="shared" si="124"/>
        <v>0</v>
      </c>
    </row>
    <row r="240" spans="1:26" x14ac:dyDescent="0.45">
      <c r="A240">
        <v>234</v>
      </c>
      <c r="B240" s="45">
        <f t="shared" si="106"/>
        <v>1</v>
      </c>
      <c r="C240" s="45">
        <f t="shared" si="107"/>
        <v>9.9999999976805254E-2</v>
      </c>
      <c r="D240" s="45">
        <f t="shared" si="130"/>
        <v>0.01</v>
      </c>
      <c r="E240" s="45">
        <f t="shared" si="130"/>
        <v>0.1</v>
      </c>
      <c r="F240" s="233">
        <f t="shared" si="109"/>
        <v>2.0875263323505422E-12</v>
      </c>
      <c r="G240" s="45">
        <f t="shared" si="110"/>
        <v>1</v>
      </c>
      <c r="H240" s="45">
        <f t="shared" si="111"/>
        <v>0.49999852353563395</v>
      </c>
      <c r="I240" s="45">
        <f t="shared" si="131"/>
        <v>0.05</v>
      </c>
      <c r="J240" s="45">
        <f t="shared" si="131"/>
        <v>0.1</v>
      </c>
      <c r="K240" s="233">
        <f t="shared" si="113"/>
        <v>7.3823436294584432E-8</v>
      </c>
      <c r="L240" s="45">
        <f t="shared" si="114"/>
        <v>1</v>
      </c>
      <c r="M240" s="45">
        <f t="shared" si="115"/>
        <v>0.95955667240023768</v>
      </c>
      <c r="N240" s="45">
        <f t="shared" si="132"/>
        <v>0.1</v>
      </c>
      <c r="O240" s="45">
        <f t="shared" si="132"/>
        <v>0.1</v>
      </c>
      <c r="P240" s="233">
        <f t="shared" si="117"/>
        <v>1.6356627473416985E-4</v>
      </c>
      <c r="Q240" s="45">
        <f t="shared" si="118"/>
        <v>1</v>
      </c>
      <c r="R240" s="45">
        <f t="shared" si="119"/>
        <v>0.83284558552916144</v>
      </c>
      <c r="S240" s="45">
        <f t="shared" si="133"/>
        <v>0.1</v>
      </c>
      <c r="T240" s="45">
        <f t="shared" si="133"/>
        <v>0.1</v>
      </c>
      <c r="U240" s="233">
        <f t="shared" si="105"/>
        <v>1.173883045936519E-5</v>
      </c>
      <c r="V240" s="45">
        <f t="shared" si="121"/>
        <v>1</v>
      </c>
      <c r="W240" s="45">
        <f t="shared" si="122"/>
        <v>0.999999999999999</v>
      </c>
      <c r="X240" s="45">
        <f t="shared" si="134"/>
        <v>0.25</v>
      </c>
      <c r="Y240" s="45">
        <f t="shared" si="134"/>
        <v>0.1</v>
      </c>
      <c r="Z240" s="233">
        <f t="shared" si="124"/>
        <v>0</v>
      </c>
    </row>
    <row r="241" spans="1:26" x14ac:dyDescent="0.45">
      <c r="A241">
        <v>235</v>
      </c>
      <c r="B241" s="45">
        <f t="shared" si="106"/>
        <v>1</v>
      </c>
      <c r="C241" s="45">
        <f t="shared" si="107"/>
        <v>9.9999999978892778E-2</v>
      </c>
      <c r="D241" s="45">
        <f t="shared" si="130"/>
        <v>0.01</v>
      </c>
      <c r="E241" s="45">
        <f t="shared" si="130"/>
        <v>0.1</v>
      </c>
      <c r="F241" s="233">
        <f t="shared" si="109"/>
        <v>1.8996505757318261E-12</v>
      </c>
      <c r="G241" s="45">
        <f t="shared" si="110"/>
        <v>1</v>
      </c>
      <c r="H241" s="45">
        <f t="shared" si="111"/>
        <v>0.49999859735907026</v>
      </c>
      <c r="I241" s="45">
        <f t="shared" si="131"/>
        <v>0.05</v>
      </c>
      <c r="J241" s="45">
        <f t="shared" si="131"/>
        <v>0.1</v>
      </c>
      <c r="K241" s="233">
        <f t="shared" si="113"/>
        <v>7.0132243214227064E-8</v>
      </c>
      <c r="L241" s="45">
        <f t="shared" si="114"/>
        <v>1</v>
      </c>
      <c r="M241" s="45">
        <f t="shared" si="115"/>
        <v>0.9597202386749718</v>
      </c>
      <c r="N241" s="45">
        <f t="shared" si="132"/>
        <v>0.1</v>
      </c>
      <c r="O241" s="45">
        <f t="shared" si="132"/>
        <v>0.1</v>
      </c>
      <c r="P241" s="233">
        <f t="shared" si="117"/>
        <v>1.6224591724012249E-4</v>
      </c>
      <c r="Q241" s="45">
        <f t="shared" si="118"/>
        <v>1</v>
      </c>
      <c r="R241" s="45">
        <f t="shared" si="119"/>
        <v>0.83285732435962079</v>
      </c>
      <c r="S241" s="45">
        <f t="shared" si="133"/>
        <v>0.1</v>
      </c>
      <c r="T241" s="45">
        <f t="shared" si="133"/>
        <v>0.1</v>
      </c>
      <c r="U241" s="233">
        <f t="shared" si="105"/>
        <v>1.1455534838326897E-5</v>
      </c>
      <c r="V241" s="45">
        <f t="shared" si="121"/>
        <v>1</v>
      </c>
      <c r="W241" s="45">
        <f t="shared" si="122"/>
        <v>0.999999999999999</v>
      </c>
      <c r="X241" s="45">
        <f t="shared" si="134"/>
        <v>0.25</v>
      </c>
      <c r="Y241" s="45">
        <f t="shared" si="134"/>
        <v>0.1</v>
      </c>
      <c r="Z241" s="233">
        <f t="shared" si="124"/>
        <v>0</v>
      </c>
    </row>
    <row r="242" spans="1:26" x14ac:dyDescent="0.45">
      <c r="A242">
        <v>236</v>
      </c>
      <c r="B242" s="45">
        <f t="shared" si="106"/>
        <v>1</v>
      </c>
      <c r="C242" s="45">
        <f t="shared" si="107"/>
        <v>9.9999999980792426E-2</v>
      </c>
      <c r="D242" s="45">
        <f t="shared" si="130"/>
        <v>0.01</v>
      </c>
      <c r="E242" s="45">
        <f t="shared" si="130"/>
        <v>0.1</v>
      </c>
      <c r="F242" s="233">
        <f t="shared" si="109"/>
        <v>1.7286814341099799E-12</v>
      </c>
      <c r="G242" s="45">
        <f t="shared" si="110"/>
        <v>1</v>
      </c>
      <c r="H242" s="45">
        <f t="shared" si="111"/>
        <v>0.4999986674913135</v>
      </c>
      <c r="I242" s="45">
        <f t="shared" si="131"/>
        <v>0.05</v>
      </c>
      <c r="J242" s="45">
        <f t="shared" si="131"/>
        <v>0.1</v>
      </c>
      <c r="K242" s="233">
        <f t="shared" si="113"/>
        <v>6.6625611881698799E-8</v>
      </c>
      <c r="L242" s="45">
        <f t="shared" si="114"/>
        <v>1</v>
      </c>
      <c r="M242" s="45">
        <f t="shared" si="115"/>
        <v>0.95988248459221193</v>
      </c>
      <c r="N242" s="45">
        <f t="shared" si="132"/>
        <v>0.1</v>
      </c>
      <c r="O242" s="45">
        <f t="shared" si="132"/>
        <v>0.1</v>
      </c>
      <c r="P242" s="233">
        <f t="shared" si="117"/>
        <v>1.609415042494039E-4</v>
      </c>
      <c r="Q242" s="45">
        <f t="shared" si="118"/>
        <v>1</v>
      </c>
      <c r="R242" s="45">
        <f t="shared" si="119"/>
        <v>0.83286877989445907</v>
      </c>
      <c r="S242" s="45">
        <f t="shared" si="133"/>
        <v>0.1</v>
      </c>
      <c r="T242" s="45">
        <f t="shared" si="133"/>
        <v>0.1</v>
      </c>
      <c r="U242" s="233">
        <f t="shared" si="105"/>
        <v>1.117911276736494E-5</v>
      </c>
      <c r="V242" s="45">
        <f t="shared" si="121"/>
        <v>1</v>
      </c>
      <c r="W242" s="45">
        <f t="shared" si="122"/>
        <v>0.999999999999999</v>
      </c>
      <c r="X242" s="45">
        <f t="shared" si="134"/>
        <v>0.25</v>
      </c>
      <c r="Y242" s="45">
        <f t="shared" si="134"/>
        <v>0.1</v>
      </c>
      <c r="Z242" s="233">
        <f t="shared" si="124"/>
        <v>0</v>
      </c>
    </row>
    <row r="243" spans="1:26" x14ac:dyDescent="0.45">
      <c r="A243">
        <v>237</v>
      </c>
      <c r="B243" s="45">
        <f t="shared" si="106"/>
        <v>1</v>
      </c>
      <c r="C243" s="45">
        <f t="shared" si="107"/>
        <v>9.9999999982521112E-2</v>
      </c>
      <c r="D243" s="45">
        <f t="shared" si="130"/>
        <v>0.01</v>
      </c>
      <c r="E243" s="45">
        <f t="shared" si="130"/>
        <v>0.1</v>
      </c>
      <c r="F243" s="233">
        <f t="shared" si="109"/>
        <v>1.573101024443524E-12</v>
      </c>
      <c r="G243" s="45">
        <f t="shared" si="110"/>
        <v>1</v>
      </c>
      <c r="H243" s="45">
        <f t="shared" si="111"/>
        <v>0.49999873411692536</v>
      </c>
      <c r="I243" s="45">
        <f t="shared" si="131"/>
        <v>0.05</v>
      </c>
      <c r="J243" s="45">
        <f t="shared" si="131"/>
        <v>0.1</v>
      </c>
      <c r="K243" s="233">
        <f t="shared" si="113"/>
        <v>6.3294313970563287E-8</v>
      </c>
      <c r="L243" s="45">
        <f t="shared" si="114"/>
        <v>1</v>
      </c>
      <c r="M243" s="45">
        <f t="shared" si="115"/>
        <v>0.96004342609646132</v>
      </c>
      <c r="N243" s="45">
        <f t="shared" si="132"/>
        <v>0.1</v>
      </c>
      <c r="O243" s="45">
        <f t="shared" si="132"/>
        <v>0.1</v>
      </c>
      <c r="P243" s="233">
        <f t="shared" si="117"/>
        <v>1.5965277981090653E-4</v>
      </c>
      <c r="Q243" s="45">
        <f t="shared" si="118"/>
        <v>1</v>
      </c>
      <c r="R243" s="45">
        <f t="shared" si="119"/>
        <v>0.83287995900722644</v>
      </c>
      <c r="S243" s="45">
        <f t="shared" si="133"/>
        <v>0.1</v>
      </c>
      <c r="T243" s="45">
        <f t="shared" si="133"/>
        <v>0.1</v>
      </c>
      <c r="U243" s="233">
        <f t="shared" si="105"/>
        <v>1.0909395729237492E-5</v>
      </c>
      <c r="V243" s="45">
        <f t="shared" si="121"/>
        <v>1</v>
      </c>
      <c r="W243" s="45">
        <f t="shared" si="122"/>
        <v>0.999999999999999</v>
      </c>
      <c r="X243" s="45">
        <f t="shared" si="134"/>
        <v>0.25</v>
      </c>
      <c r="Y243" s="45">
        <f t="shared" si="134"/>
        <v>0.1</v>
      </c>
      <c r="Z243" s="233">
        <f t="shared" si="124"/>
        <v>0</v>
      </c>
    </row>
    <row r="244" spans="1:26" x14ac:dyDescent="0.45">
      <c r="A244">
        <v>238</v>
      </c>
      <c r="B244" s="45">
        <f t="shared" si="106"/>
        <v>1</v>
      </c>
      <c r="C244" s="45">
        <f t="shared" si="107"/>
        <v>9.9999999984094215E-2</v>
      </c>
      <c r="D244" s="45">
        <f t="shared" si="130"/>
        <v>0.01</v>
      </c>
      <c r="E244" s="45">
        <f t="shared" si="130"/>
        <v>0.1</v>
      </c>
      <c r="F244" s="233">
        <f t="shared" si="109"/>
        <v>1.4315198332282009E-12</v>
      </c>
      <c r="G244" s="45">
        <f t="shared" si="110"/>
        <v>1</v>
      </c>
      <c r="H244" s="45">
        <f t="shared" si="111"/>
        <v>0.49999879741123932</v>
      </c>
      <c r="I244" s="45">
        <f t="shared" si="131"/>
        <v>0.05</v>
      </c>
      <c r="J244" s="45">
        <f t="shared" si="131"/>
        <v>0.1</v>
      </c>
      <c r="K244" s="233">
        <f t="shared" si="113"/>
        <v>6.0129582653278835E-8</v>
      </c>
      <c r="L244" s="45">
        <f t="shared" si="114"/>
        <v>1</v>
      </c>
      <c r="M244" s="45">
        <f t="shared" si="115"/>
        <v>0.96020307887627221</v>
      </c>
      <c r="N244" s="45">
        <f t="shared" si="132"/>
        <v>0.1</v>
      </c>
      <c r="O244" s="45">
        <f t="shared" si="132"/>
        <v>0.1</v>
      </c>
      <c r="P244" s="233">
        <f t="shared" si="117"/>
        <v>1.5837949309283061E-4</v>
      </c>
      <c r="Q244" s="45">
        <f t="shared" si="118"/>
        <v>1</v>
      </c>
      <c r="R244" s="45">
        <f t="shared" si="119"/>
        <v>0.83289086840295568</v>
      </c>
      <c r="S244" s="45">
        <f t="shared" si="133"/>
        <v>0.1</v>
      </c>
      <c r="T244" s="45">
        <f t="shared" si="133"/>
        <v>0.1</v>
      </c>
      <c r="U244" s="233">
        <f t="shared" si="105"/>
        <v>1.0646219421074632E-5</v>
      </c>
      <c r="V244" s="45">
        <f t="shared" si="121"/>
        <v>1</v>
      </c>
      <c r="W244" s="45">
        <f t="shared" si="122"/>
        <v>0.999999999999999</v>
      </c>
      <c r="X244" s="45">
        <f t="shared" si="134"/>
        <v>0.25</v>
      </c>
      <c r="Y244" s="45">
        <f t="shared" si="134"/>
        <v>0.1</v>
      </c>
      <c r="Z244" s="233">
        <f t="shared" si="124"/>
        <v>0</v>
      </c>
    </row>
    <row r="245" spans="1:26" x14ac:dyDescent="0.45">
      <c r="A245">
        <v>239</v>
      </c>
      <c r="B245" s="45">
        <f t="shared" si="106"/>
        <v>1</v>
      </c>
      <c r="C245" s="45">
        <f t="shared" si="107"/>
        <v>9.9999999985525737E-2</v>
      </c>
      <c r="D245" s="45">
        <f t="shared" si="130"/>
        <v>0.01</v>
      </c>
      <c r="E245" s="45">
        <f t="shared" si="130"/>
        <v>0.1</v>
      </c>
      <c r="F245" s="233">
        <f t="shared" si="109"/>
        <v>1.3026853901143554E-12</v>
      </c>
      <c r="G245" s="45">
        <f t="shared" si="110"/>
        <v>1</v>
      </c>
      <c r="H245" s="45">
        <f t="shared" si="111"/>
        <v>0.49999885754082196</v>
      </c>
      <c r="I245" s="45">
        <f t="shared" si="131"/>
        <v>0.05</v>
      </c>
      <c r="J245" s="45">
        <f t="shared" si="131"/>
        <v>0.1</v>
      </c>
      <c r="K245" s="233">
        <f t="shared" si="113"/>
        <v>5.7123089411414973E-8</v>
      </c>
      <c r="L245" s="45">
        <f t="shared" si="114"/>
        <v>1</v>
      </c>
      <c r="M245" s="45">
        <f t="shared" si="115"/>
        <v>0.96036145836936504</v>
      </c>
      <c r="N245" s="45">
        <f t="shared" si="132"/>
        <v>0.1</v>
      </c>
      <c r="O245" s="45">
        <f t="shared" si="132"/>
        <v>0.1</v>
      </c>
      <c r="P245" s="233">
        <f t="shared" si="117"/>
        <v>1.5712139826036531E-4</v>
      </c>
      <c r="Q245" s="45">
        <f t="shared" si="118"/>
        <v>1</v>
      </c>
      <c r="R245" s="45">
        <f t="shared" si="119"/>
        <v>0.83290151462237672</v>
      </c>
      <c r="S245" s="45">
        <f t="shared" si="133"/>
        <v>0.1</v>
      </c>
      <c r="T245" s="45">
        <f t="shared" si="133"/>
        <v>0.1</v>
      </c>
      <c r="U245" s="233">
        <f t="shared" si="105"/>
        <v>1.0389423645028317E-5</v>
      </c>
      <c r="V245" s="45">
        <f t="shared" si="121"/>
        <v>1</v>
      </c>
      <c r="W245" s="45">
        <f t="shared" si="122"/>
        <v>0.999999999999999</v>
      </c>
      <c r="X245" s="45">
        <f t="shared" si="134"/>
        <v>0.25</v>
      </c>
      <c r="Y245" s="45">
        <f t="shared" si="134"/>
        <v>0.1</v>
      </c>
      <c r="Z245" s="233">
        <f t="shared" si="124"/>
        <v>0</v>
      </c>
    </row>
    <row r="246" spans="1:26" x14ac:dyDescent="0.45">
      <c r="A246">
        <v>240</v>
      </c>
      <c r="B246" s="45">
        <f t="shared" si="106"/>
        <v>1</v>
      </c>
      <c r="C246" s="45">
        <f t="shared" si="107"/>
        <v>9.9999999986828417E-2</v>
      </c>
      <c r="D246" s="45">
        <f t="shared" si="130"/>
        <v>0.01</v>
      </c>
      <c r="E246" s="45">
        <f t="shared" si="130"/>
        <v>0.1</v>
      </c>
      <c r="F246" s="233">
        <f t="shared" si="109"/>
        <v>1.1854423692669869E-12</v>
      </c>
      <c r="G246" s="45">
        <f t="shared" si="110"/>
        <v>1</v>
      </c>
      <c r="H246" s="45">
        <f t="shared" si="111"/>
        <v>0.49999891466391139</v>
      </c>
      <c r="I246" s="45">
        <f t="shared" si="131"/>
        <v>0.05</v>
      </c>
      <c r="J246" s="45">
        <f t="shared" si="131"/>
        <v>0.1</v>
      </c>
      <c r="K246" s="233">
        <f t="shared" si="113"/>
        <v>5.4266922219770031E-8</v>
      </c>
      <c r="L246" s="45">
        <f t="shared" si="114"/>
        <v>1</v>
      </c>
      <c r="M246" s="45">
        <f t="shared" si="115"/>
        <v>0.96051857976762545</v>
      </c>
      <c r="N246" s="45">
        <f t="shared" si="132"/>
        <v>0.1</v>
      </c>
      <c r="O246" s="45">
        <f t="shared" si="132"/>
        <v>0.1</v>
      </c>
      <c r="P246" s="233">
        <f t="shared" si="117"/>
        <v>1.5587825435653402E-4</v>
      </c>
      <c r="Q246" s="45">
        <f t="shared" si="118"/>
        <v>1</v>
      </c>
      <c r="R246" s="45">
        <f t="shared" si="119"/>
        <v>0.83291190404602178</v>
      </c>
      <c r="S246" s="45">
        <f t="shared" si="133"/>
        <v>0.1</v>
      </c>
      <c r="T246" s="45">
        <f t="shared" si="133"/>
        <v>0.1</v>
      </c>
      <c r="U246" s="233">
        <f t="shared" si="105"/>
        <v>1.0138852202020571E-5</v>
      </c>
      <c r="V246" s="45">
        <f t="shared" si="121"/>
        <v>1</v>
      </c>
      <c r="W246" s="45">
        <f t="shared" si="122"/>
        <v>0.999999999999999</v>
      </c>
      <c r="X246" s="45">
        <f t="shared" si="134"/>
        <v>0.25</v>
      </c>
      <c r="Y246" s="45">
        <f t="shared" si="134"/>
        <v>0.1</v>
      </c>
      <c r="Z246" s="233">
        <f t="shared" si="124"/>
        <v>0</v>
      </c>
    </row>
    <row r="247" spans="1:26" x14ac:dyDescent="0.45">
      <c r="A247">
        <v>241</v>
      </c>
      <c r="B247" s="45">
        <f t="shared" si="106"/>
        <v>1</v>
      </c>
      <c r="C247" s="45">
        <f t="shared" si="107"/>
        <v>9.9999999988013857E-2</v>
      </c>
      <c r="D247" s="45">
        <f t="shared" si="130"/>
        <v>0.01</v>
      </c>
      <c r="E247" s="45">
        <f t="shared" si="130"/>
        <v>0.1</v>
      </c>
      <c r="F247" s="233">
        <f t="shared" si="109"/>
        <v>1.0787534060474613E-12</v>
      </c>
      <c r="G247" s="45">
        <f t="shared" si="110"/>
        <v>1</v>
      </c>
      <c r="H247" s="45">
        <f t="shared" si="111"/>
        <v>0.49999896893083362</v>
      </c>
      <c r="I247" s="45">
        <f t="shared" si="131"/>
        <v>0.05</v>
      </c>
      <c r="J247" s="45">
        <f t="shared" si="131"/>
        <v>0.1</v>
      </c>
      <c r="K247" s="233">
        <f t="shared" si="113"/>
        <v>5.155356461172822E-8</v>
      </c>
      <c r="L247" s="45">
        <f t="shared" si="114"/>
        <v>1</v>
      </c>
      <c r="M247" s="45">
        <f t="shared" si="115"/>
        <v>0.96067445802198193</v>
      </c>
      <c r="N247" s="45">
        <f t="shared" si="132"/>
        <v>0.1</v>
      </c>
      <c r="O247" s="45">
        <f t="shared" si="132"/>
        <v>0.1</v>
      </c>
      <c r="P247" s="233">
        <f t="shared" si="117"/>
        <v>1.546498251864814E-4</v>
      </c>
      <c r="Q247" s="45">
        <f t="shared" si="118"/>
        <v>1</v>
      </c>
      <c r="R247" s="45">
        <f t="shared" si="119"/>
        <v>0.8329220428982238</v>
      </c>
      <c r="S247" s="45">
        <f t="shared" si="133"/>
        <v>0.1</v>
      </c>
      <c r="T247" s="45">
        <f t="shared" si="133"/>
        <v>0.1</v>
      </c>
      <c r="U247" s="233">
        <f t="shared" si="105"/>
        <v>9.89435278835743E-6</v>
      </c>
      <c r="V247" s="45">
        <f t="shared" si="121"/>
        <v>1</v>
      </c>
      <c r="W247" s="45">
        <f t="shared" si="122"/>
        <v>0.999999999999999</v>
      </c>
      <c r="X247" s="45">
        <f t="shared" si="134"/>
        <v>0.25</v>
      </c>
      <c r="Y247" s="45">
        <f t="shared" si="134"/>
        <v>0.1</v>
      </c>
      <c r="Z247" s="233">
        <f t="shared" si="124"/>
        <v>0</v>
      </c>
    </row>
    <row r="248" spans="1:26" x14ac:dyDescent="0.45">
      <c r="A248">
        <v>242</v>
      </c>
      <c r="B248" s="45">
        <f t="shared" si="106"/>
        <v>1</v>
      </c>
      <c r="C248" s="45">
        <f t="shared" si="107"/>
        <v>9.9999999989092606E-2</v>
      </c>
      <c r="D248" s="45">
        <f t="shared" ref="D248:E263" si="135">D247</f>
        <v>0.01</v>
      </c>
      <c r="E248" s="45">
        <f t="shared" si="135"/>
        <v>0.1</v>
      </c>
      <c r="F248" s="233">
        <f t="shared" si="109"/>
        <v>9.8166613726746732E-13</v>
      </c>
      <c r="G248" s="45">
        <f t="shared" si="110"/>
        <v>1</v>
      </c>
      <c r="H248" s="45">
        <f t="shared" si="111"/>
        <v>0.49999902048439826</v>
      </c>
      <c r="I248" s="45">
        <f t="shared" ref="I248:J263" si="136">I247</f>
        <v>0.05</v>
      </c>
      <c r="J248" s="45">
        <f t="shared" si="136"/>
        <v>0.1</v>
      </c>
      <c r="K248" s="233">
        <f t="shared" si="113"/>
        <v>4.8975876035250998E-8</v>
      </c>
      <c r="L248" s="45">
        <f t="shared" si="114"/>
        <v>1</v>
      </c>
      <c r="M248" s="45">
        <f t="shared" si="115"/>
        <v>0.96082910784716846</v>
      </c>
      <c r="N248" s="45">
        <f t="shared" ref="N248:O263" si="137">N247</f>
        <v>0.1</v>
      </c>
      <c r="O248" s="45">
        <f t="shared" si="137"/>
        <v>0.1</v>
      </c>
      <c r="P248" s="233">
        <f t="shared" si="117"/>
        <v>1.5343587920486901E-4</v>
      </c>
      <c r="Q248" s="45">
        <f t="shared" si="118"/>
        <v>1</v>
      </c>
      <c r="R248" s="45">
        <f t="shared" si="119"/>
        <v>0.83293193725101211</v>
      </c>
      <c r="S248" s="45">
        <f t="shared" ref="S248:T263" si="138">S247</f>
        <v>0.1</v>
      </c>
      <c r="T248" s="45">
        <f t="shared" si="138"/>
        <v>0.1</v>
      </c>
      <c r="U248" s="233">
        <f t="shared" si="105"/>
        <v>9.655776895208662E-6</v>
      </c>
      <c r="V248" s="45">
        <f t="shared" si="121"/>
        <v>1</v>
      </c>
      <c r="W248" s="45">
        <f t="shared" si="122"/>
        <v>0.999999999999999</v>
      </c>
      <c r="X248" s="45">
        <f t="shared" ref="X248:Y263" si="139">X247</f>
        <v>0.25</v>
      </c>
      <c r="Y248" s="45">
        <f t="shared" si="139"/>
        <v>0.1</v>
      </c>
      <c r="Z248" s="233">
        <f t="shared" si="124"/>
        <v>0</v>
      </c>
    </row>
    <row r="249" spans="1:26" x14ac:dyDescent="0.45">
      <c r="A249">
        <v>243</v>
      </c>
      <c r="B249" s="45">
        <f t="shared" si="106"/>
        <v>1</v>
      </c>
      <c r="C249" s="45">
        <f t="shared" si="107"/>
        <v>9.9999999990074279E-2</v>
      </c>
      <c r="D249" s="45">
        <f t="shared" si="135"/>
        <v>0.01</v>
      </c>
      <c r="E249" s="45">
        <f t="shared" si="135"/>
        <v>0.1</v>
      </c>
      <c r="F249" s="233">
        <f t="shared" si="109"/>
        <v>8.9331493591249256E-13</v>
      </c>
      <c r="G249" s="45">
        <f t="shared" si="110"/>
        <v>1</v>
      </c>
      <c r="H249" s="45">
        <f t="shared" si="111"/>
        <v>0.49999906946027428</v>
      </c>
      <c r="I249" s="45">
        <f t="shared" si="136"/>
        <v>0.05</v>
      </c>
      <c r="J249" s="45">
        <f t="shared" si="136"/>
        <v>0.1</v>
      </c>
      <c r="K249" s="233">
        <f t="shared" si="113"/>
        <v>4.652707287500224E-8</v>
      </c>
      <c r="L249" s="45">
        <f t="shared" si="114"/>
        <v>1</v>
      </c>
      <c r="M249" s="45">
        <f t="shared" si="115"/>
        <v>0.96098254372637337</v>
      </c>
      <c r="N249" s="45">
        <f t="shared" si="137"/>
        <v>0.1</v>
      </c>
      <c r="O249" s="45">
        <f t="shared" si="137"/>
        <v>0.1</v>
      </c>
      <c r="P249" s="233">
        <f t="shared" si="117"/>
        <v>1.5223618940643502E-4</v>
      </c>
      <c r="Q249" s="45">
        <f t="shared" si="118"/>
        <v>1</v>
      </c>
      <c r="R249" s="45">
        <f t="shared" si="119"/>
        <v>0.83294159302790727</v>
      </c>
      <c r="S249" s="45">
        <f t="shared" si="138"/>
        <v>0.1</v>
      </c>
      <c r="T249" s="45">
        <f t="shared" si="138"/>
        <v>0.1</v>
      </c>
      <c r="U249" s="233">
        <f t="shared" si="105"/>
        <v>9.4229797108283386E-6</v>
      </c>
      <c r="V249" s="45">
        <f t="shared" si="121"/>
        <v>1</v>
      </c>
      <c r="W249" s="45">
        <f t="shared" si="122"/>
        <v>0.999999999999999</v>
      </c>
      <c r="X249" s="45">
        <f t="shared" si="139"/>
        <v>0.25</v>
      </c>
      <c r="Y249" s="45">
        <f t="shared" si="139"/>
        <v>0.1</v>
      </c>
      <c r="Z249" s="233">
        <f t="shared" si="124"/>
        <v>0</v>
      </c>
    </row>
    <row r="250" spans="1:26" x14ac:dyDescent="0.45">
      <c r="A250">
        <v>244</v>
      </c>
      <c r="B250" s="45">
        <f t="shared" si="106"/>
        <v>1</v>
      </c>
      <c r="C250" s="45">
        <f t="shared" si="107"/>
        <v>9.9999999990967592E-2</v>
      </c>
      <c r="D250" s="45">
        <f t="shared" si="135"/>
        <v>0.01</v>
      </c>
      <c r="E250" s="45">
        <f t="shared" si="135"/>
        <v>0.1</v>
      </c>
      <c r="F250" s="233">
        <f t="shared" si="109"/>
        <v>8.1291744169487146E-13</v>
      </c>
      <c r="G250" s="45">
        <f t="shared" si="110"/>
        <v>1</v>
      </c>
      <c r="H250" s="45">
        <f t="shared" si="111"/>
        <v>0.49999911598734714</v>
      </c>
      <c r="I250" s="45">
        <f t="shared" si="136"/>
        <v>0.05</v>
      </c>
      <c r="J250" s="45">
        <f t="shared" si="136"/>
        <v>0.1</v>
      </c>
      <c r="K250" s="233">
        <f t="shared" si="113"/>
        <v>4.4200710785924358E-8</v>
      </c>
      <c r="L250" s="45">
        <f t="shared" si="114"/>
        <v>1</v>
      </c>
      <c r="M250" s="45">
        <f t="shared" si="115"/>
        <v>0.96113477991577978</v>
      </c>
      <c r="N250" s="45">
        <f t="shared" si="137"/>
        <v>0.1</v>
      </c>
      <c r="O250" s="45">
        <f t="shared" si="137"/>
        <v>0.1</v>
      </c>
      <c r="P250" s="233">
        <f t="shared" si="117"/>
        <v>1.5105053321948225E-4</v>
      </c>
      <c r="Q250" s="45">
        <f t="shared" si="118"/>
        <v>1</v>
      </c>
      <c r="R250" s="45">
        <f t="shared" si="119"/>
        <v>0.83295101600761812</v>
      </c>
      <c r="S250" s="45">
        <f t="shared" si="138"/>
        <v>0.1</v>
      </c>
      <c r="T250" s="45">
        <f t="shared" si="138"/>
        <v>0.1</v>
      </c>
      <c r="U250" s="233">
        <f t="shared" si="105"/>
        <v>9.1958200254572964E-6</v>
      </c>
      <c r="V250" s="45">
        <f t="shared" si="121"/>
        <v>1</v>
      </c>
      <c r="W250" s="45">
        <f t="shared" si="122"/>
        <v>0.999999999999999</v>
      </c>
      <c r="X250" s="45">
        <f t="shared" si="139"/>
        <v>0.25</v>
      </c>
      <c r="Y250" s="45">
        <f t="shared" si="139"/>
        <v>0.1</v>
      </c>
      <c r="Z250" s="233">
        <f t="shared" si="124"/>
        <v>0</v>
      </c>
    </row>
    <row r="251" spans="1:26" x14ac:dyDescent="0.45">
      <c r="A251">
        <v>245</v>
      </c>
      <c r="B251" s="45">
        <f t="shared" si="106"/>
        <v>1</v>
      </c>
      <c r="C251" s="45">
        <f t="shared" si="107"/>
        <v>9.9999999991780511E-2</v>
      </c>
      <c r="D251" s="45">
        <f t="shared" si="135"/>
        <v>0.01</v>
      </c>
      <c r="E251" s="45">
        <f t="shared" si="135"/>
        <v>0.1</v>
      </c>
      <c r="F251" s="233">
        <f t="shared" si="109"/>
        <v>7.3975374437207364E-13</v>
      </c>
      <c r="G251" s="45">
        <f t="shared" si="110"/>
        <v>1</v>
      </c>
      <c r="H251" s="45">
        <f t="shared" si="111"/>
        <v>0.4999991601880579</v>
      </c>
      <c r="I251" s="45">
        <f t="shared" si="136"/>
        <v>0.05</v>
      </c>
      <c r="J251" s="45">
        <f t="shared" si="136"/>
        <v>0.1</v>
      </c>
      <c r="K251" s="233">
        <f t="shared" si="113"/>
        <v>4.1990667630498191E-8</v>
      </c>
      <c r="L251" s="45">
        <f t="shared" si="114"/>
        <v>1</v>
      </c>
      <c r="M251" s="45">
        <f t="shared" si="115"/>
        <v>0.96128583044899929</v>
      </c>
      <c r="N251" s="45">
        <f t="shared" si="137"/>
        <v>0.1</v>
      </c>
      <c r="O251" s="45">
        <f t="shared" si="137"/>
        <v>0.1</v>
      </c>
      <c r="P251" s="233">
        <f t="shared" si="117"/>
        <v>1.4987869240236373E-4</v>
      </c>
      <c r="Q251" s="45">
        <f t="shared" si="118"/>
        <v>1</v>
      </c>
      <c r="R251" s="45">
        <f t="shared" si="119"/>
        <v>0.83296021182764357</v>
      </c>
      <c r="S251" s="45">
        <f t="shared" si="138"/>
        <v>0.1</v>
      </c>
      <c r="T251" s="45">
        <f t="shared" si="138"/>
        <v>0.1</v>
      </c>
      <c r="U251" s="233">
        <f t="shared" si="105"/>
        <v>8.9741601387964554E-6</v>
      </c>
      <c r="V251" s="45">
        <f t="shared" si="121"/>
        <v>1</v>
      </c>
      <c r="W251" s="45">
        <f t="shared" si="122"/>
        <v>0.999999999999999</v>
      </c>
      <c r="X251" s="45">
        <f t="shared" si="139"/>
        <v>0.25</v>
      </c>
      <c r="Y251" s="45">
        <f t="shared" si="139"/>
        <v>0.1</v>
      </c>
      <c r="Z251" s="233">
        <f t="shared" si="124"/>
        <v>0</v>
      </c>
    </row>
    <row r="252" spans="1:26" x14ac:dyDescent="0.45">
      <c r="A252">
        <v>246</v>
      </c>
      <c r="B252" s="45">
        <f t="shared" si="106"/>
        <v>1</v>
      </c>
      <c r="C252" s="45">
        <f t="shared" si="107"/>
        <v>9.9999999992520267E-2</v>
      </c>
      <c r="D252" s="45">
        <f t="shared" si="135"/>
        <v>0.01</v>
      </c>
      <c r="E252" s="45">
        <f t="shared" si="135"/>
        <v>0.1</v>
      </c>
      <c r="F252" s="233">
        <f t="shared" si="109"/>
        <v>6.7317679208755976E-13</v>
      </c>
      <c r="G252" s="45">
        <f t="shared" si="110"/>
        <v>1</v>
      </c>
      <c r="H252" s="45">
        <f t="shared" si="111"/>
        <v>0.49999920217872551</v>
      </c>
      <c r="I252" s="45">
        <f t="shared" si="136"/>
        <v>0.05</v>
      </c>
      <c r="J252" s="45">
        <f t="shared" si="136"/>
        <v>0.1</v>
      </c>
      <c r="K252" s="233">
        <f t="shared" si="113"/>
        <v>3.9891127373570257E-8</v>
      </c>
      <c r="L252" s="45">
        <f t="shared" si="114"/>
        <v>1</v>
      </c>
      <c r="M252" s="45">
        <f t="shared" si="115"/>
        <v>0.96143570914140164</v>
      </c>
      <c r="N252" s="45">
        <f t="shared" si="137"/>
        <v>0.1</v>
      </c>
      <c r="O252" s="45">
        <f t="shared" si="137"/>
        <v>0.1</v>
      </c>
      <c r="P252" s="233">
        <f t="shared" si="117"/>
        <v>1.4872045294266056E-4</v>
      </c>
      <c r="Q252" s="45">
        <f t="shared" si="118"/>
        <v>1</v>
      </c>
      <c r="R252" s="45">
        <f t="shared" si="119"/>
        <v>0.83296918598778236</v>
      </c>
      <c r="S252" s="45">
        <f t="shared" si="138"/>
        <v>0.1</v>
      </c>
      <c r="T252" s="45">
        <f t="shared" si="138"/>
        <v>0.1</v>
      </c>
      <c r="U252" s="233">
        <f t="shared" si="105"/>
        <v>8.7578657700197737E-6</v>
      </c>
      <c r="V252" s="45">
        <f t="shared" si="121"/>
        <v>1</v>
      </c>
      <c r="W252" s="45">
        <f t="shared" si="122"/>
        <v>0.999999999999999</v>
      </c>
      <c r="X252" s="45">
        <f t="shared" si="139"/>
        <v>0.25</v>
      </c>
      <c r="Y252" s="45">
        <f t="shared" si="139"/>
        <v>0.1</v>
      </c>
      <c r="Z252" s="233">
        <f t="shared" si="124"/>
        <v>0</v>
      </c>
    </row>
    <row r="253" spans="1:26" x14ac:dyDescent="0.45">
      <c r="A253">
        <v>247</v>
      </c>
      <c r="B253" s="45">
        <f t="shared" si="106"/>
        <v>1</v>
      </c>
      <c r="C253" s="45">
        <f t="shared" si="107"/>
        <v>9.999999999319345E-2</v>
      </c>
      <c r="D253" s="45">
        <f t="shared" si="135"/>
        <v>0.01</v>
      </c>
      <c r="E253" s="45">
        <f t="shared" si="135"/>
        <v>0.1</v>
      </c>
      <c r="F253" s="233">
        <f t="shared" si="109"/>
        <v>6.125898399655938E-13</v>
      </c>
      <c r="G253" s="45">
        <f t="shared" si="110"/>
        <v>1</v>
      </c>
      <c r="H253" s="45">
        <f t="shared" si="111"/>
        <v>0.49999924206985291</v>
      </c>
      <c r="I253" s="45">
        <f t="shared" si="136"/>
        <v>0.05</v>
      </c>
      <c r="J253" s="45">
        <f t="shared" si="136"/>
        <v>0.1</v>
      </c>
      <c r="K253" s="233">
        <f t="shared" si="113"/>
        <v>3.7896564789030585E-8</v>
      </c>
      <c r="L253" s="45">
        <f t="shared" si="114"/>
        <v>1</v>
      </c>
      <c r="M253" s="45">
        <f t="shared" si="115"/>
        <v>0.96158442959434431</v>
      </c>
      <c r="N253" s="45">
        <f t="shared" si="137"/>
        <v>0.1</v>
      </c>
      <c r="O253" s="45">
        <f t="shared" si="137"/>
        <v>0.1</v>
      </c>
      <c r="P253" s="233">
        <f t="shared" si="117"/>
        <v>1.4757560495920474E-4</v>
      </c>
      <c r="Q253" s="45">
        <f t="shared" si="118"/>
        <v>1</v>
      </c>
      <c r="R253" s="45">
        <f t="shared" si="119"/>
        <v>0.83297794385355239</v>
      </c>
      <c r="S253" s="45">
        <f t="shared" si="138"/>
        <v>0.1</v>
      </c>
      <c r="T253" s="45">
        <f t="shared" si="138"/>
        <v>0.1</v>
      </c>
      <c r="U253" s="233">
        <f t="shared" si="105"/>
        <v>8.546805970215815E-6</v>
      </c>
      <c r="V253" s="45">
        <f t="shared" si="121"/>
        <v>1</v>
      </c>
      <c r="W253" s="45">
        <f t="shared" si="122"/>
        <v>0.999999999999999</v>
      </c>
      <c r="X253" s="45">
        <f t="shared" si="139"/>
        <v>0.25</v>
      </c>
      <c r="Y253" s="45">
        <f t="shared" si="139"/>
        <v>0.1</v>
      </c>
      <c r="Z253" s="233">
        <f t="shared" si="124"/>
        <v>0</v>
      </c>
    </row>
    <row r="254" spans="1:26" x14ac:dyDescent="0.45">
      <c r="A254">
        <v>248</v>
      </c>
      <c r="B254" s="45">
        <f t="shared" si="106"/>
        <v>1</v>
      </c>
      <c r="C254" s="45">
        <f t="shared" si="107"/>
        <v>9.9999999993806044E-2</v>
      </c>
      <c r="D254" s="45">
        <f t="shared" si="135"/>
        <v>0.01</v>
      </c>
      <c r="E254" s="45">
        <f t="shared" si="135"/>
        <v>0.1</v>
      </c>
      <c r="F254" s="233">
        <f t="shared" si="109"/>
        <v>5.5745685845209891E-13</v>
      </c>
      <c r="G254" s="45">
        <f t="shared" si="110"/>
        <v>1</v>
      </c>
      <c r="H254" s="45">
        <f t="shared" si="111"/>
        <v>0.49999927996641769</v>
      </c>
      <c r="I254" s="45">
        <f t="shared" si="136"/>
        <v>0.05</v>
      </c>
      <c r="J254" s="45">
        <f t="shared" si="136"/>
        <v>0.1</v>
      </c>
      <c r="K254" s="233">
        <f t="shared" si="113"/>
        <v>3.6001730950585564E-8</v>
      </c>
      <c r="L254" s="45">
        <f t="shared" si="114"/>
        <v>1</v>
      </c>
      <c r="M254" s="45">
        <f t="shared" si="115"/>
        <v>0.96173200519930346</v>
      </c>
      <c r="N254" s="45">
        <f t="shared" si="137"/>
        <v>0.1</v>
      </c>
      <c r="O254" s="45">
        <f t="shared" si="137"/>
        <v>0.1</v>
      </c>
      <c r="P254" s="233">
        <f t="shared" si="117"/>
        <v>1.4644394260661386E-4</v>
      </c>
      <c r="Q254" s="45">
        <f t="shared" si="118"/>
        <v>1</v>
      </c>
      <c r="R254" s="45">
        <f t="shared" si="119"/>
        <v>0.83298649065952257</v>
      </c>
      <c r="S254" s="45">
        <f t="shared" si="138"/>
        <v>0.1</v>
      </c>
      <c r="T254" s="45">
        <f t="shared" si="138"/>
        <v>0.1</v>
      </c>
      <c r="U254" s="233">
        <f t="shared" si="105"/>
        <v>8.3408530371677225E-6</v>
      </c>
      <c r="V254" s="45">
        <f t="shared" si="121"/>
        <v>1</v>
      </c>
      <c r="W254" s="45">
        <f t="shared" si="122"/>
        <v>0.999999999999999</v>
      </c>
      <c r="X254" s="45">
        <f t="shared" si="139"/>
        <v>0.25</v>
      </c>
      <c r="Y254" s="45">
        <f t="shared" si="139"/>
        <v>0.1</v>
      </c>
      <c r="Z254" s="233">
        <f t="shared" si="124"/>
        <v>0</v>
      </c>
    </row>
    <row r="255" spans="1:26" x14ac:dyDescent="0.45">
      <c r="A255">
        <v>249</v>
      </c>
      <c r="B255" s="45">
        <f t="shared" si="106"/>
        <v>1</v>
      </c>
      <c r="C255" s="45">
        <f t="shared" si="107"/>
        <v>9.99999999943635E-2</v>
      </c>
      <c r="D255" s="45">
        <f t="shared" si="135"/>
        <v>0.01</v>
      </c>
      <c r="E255" s="45">
        <f t="shared" si="135"/>
        <v>0.1</v>
      </c>
      <c r="F255" s="233">
        <f t="shared" si="109"/>
        <v>5.072851860798977E-13</v>
      </c>
      <c r="G255" s="45">
        <f t="shared" si="110"/>
        <v>1</v>
      </c>
      <c r="H255" s="45">
        <f t="shared" si="111"/>
        <v>0.49999931596814862</v>
      </c>
      <c r="I255" s="45">
        <f t="shared" si="136"/>
        <v>0.05</v>
      </c>
      <c r="J255" s="45">
        <f t="shared" si="136"/>
        <v>0.1</v>
      </c>
      <c r="K255" s="233">
        <f t="shared" si="113"/>
        <v>3.4201639347031243E-8</v>
      </c>
      <c r="L255" s="45">
        <f t="shared" si="114"/>
        <v>1</v>
      </c>
      <c r="M255" s="45">
        <f t="shared" si="115"/>
        <v>0.96187844914191012</v>
      </c>
      <c r="N255" s="45">
        <f t="shared" si="137"/>
        <v>0.1</v>
      </c>
      <c r="O255" s="45">
        <f t="shared" si="137"/>
        <v>0.1</v>
      </c>
      <c r="P255" s="233">
        <f t="shared" si="117"/>
        <v>1.4532526398258749E-4</v>
      </c>
      <c r="Q255" s="45">
        <f t="shared" si="118"/>
        <v>1</v>
      </c>
      <c r="R255" s="45">
        <f t="shared" si="119"/>
        <v>0.83299483151255971</v>
      </c>
      <c r="S255" s="45">
        <f t="shared" si="138"/>
        <v>0.1</v>
      </c>
      <c r="T255" s="45">
        <f t="shared" si="138"/>
        <v>0.1</v>
      </c>
      <c r="U255" s="233">
        <f t="shared" si="105"/>
        <v>8.1398824324646624E-6</v>
      </c>
      <c r="V255" s="45">
        <f t="shared" si="121"/>
        <v>1</v>
      </c>
      <c r="W255" s="45">
        <f t="shared" si="122"/>
        <v>0.999999999999999</v>
      </c>
      <c r="X255" s="45">
        <f t="shared" si="139"/>
        <v>0.25</v>
      </c>
      <c r="Y255" s="45">
        <f t="shared" si="139"/>
        <v>0.1</v>
      </c>
      <c r="Z255" s="233">
        <f t="shared" si="124"/>
        <v>0</v>
      </c>
    </row>
    <row r="256" spans="1:26" x14ac:dyDescent="0.45">
      <c r="A256">
        <v>250</v>
      </c>
      <c r="B256" s="45">
        <f t="shared" si="106"/>
        <v>1</v>
      </c>
      <c r="C256" s="45">
        <f t="shared" si="107"/>
        <v>9.9999999994870789E-2</v>
      </c>
      <c r="D256" s="45">
        <f t="shared" si="135"/>
        <v>0.01</v>
      </c>
      <c r="E256" s="45">
        <f t="shared" si="135"/>
        <v>0.1</v>
      </c>
      <c r="F256" s="233">
        <f t="shared" si="109"/>
        <v>4.6162899891566411E-13</v>
      </c>
      <c r="G256" s="45">
        <f t="shared" si="110"/>
        <v>1</v>
      </c>
      <c r="H256" s="45">
        <f t="shared" si="111"/>
        <v>0.49999935016978797</v>
      </c>
      <c r="I256" s="45">
        <f t="shared" si="136"/>
        <v>0.05</v>
      </c>
      <c r="J256" s="45">
        <f t="shared" si="136"/>
        <v>0.1</v>
      </c>
      <c r="K256" s="233">
        <f t="shared" si="113"/>
        <v>3.2491552823254999E-8</v>
      </c>
      <c r="L256" s="45">
        <f t="shared" si="114"/>
        <v>1</v>
      </c>
      <c r="M256" s="45">
        <f t="shared" si="115"/>
        <v>0.96202377440589271</v>
      </c>
      <c r="N256" s="45">
        <f t="shared" si="137"/>
        <v>0.1</v>
      </c>
      <c r="O256" s="45">
        <f t="shared" si="137"/>
        <v>0.1</v>
      </c>
      <c r="P256" s="233">
        <f t="shared" si="117"/>
        <v>1.4421937103745175E-4</v>
      </c>
      <c r="Q256" s="45">
        <f t="shared" si="118"/>
        <v>1</v>
      </c>
      <c r="R256" s="45">
        <f t="shared" si="119"/>
        <v>0.83300297139499213</v>
      </c>
      <c r="S256" s="45">
        <f t="shared" si="138"/>
        <v>0.1</v>
      </c>
      <c r="T256" s="45">
        <f t="shared" si="138"/>
        <v>0.1</v>
      </c>
      <c r="U256" s="233">
        <f t="shared" si="105"/>
        <v>7.9437727008406511E-6</v>
      </c>
      <c r="V256" s="45">
        <f t="shared" si="121"/>
        <v>1</v>
      </c>
      <c r="W256" s="45">
        <f t="shared" si="122"/>
        <v>0.999999999999999</v>
      </c>
      <c r="X256" s="45">
        <f t="shared" si="139"/>
        <v>0.25</v>
      </c>
      <c r="Y256" s="45">
        <f t="shared" si="139"/>
        <v>0.1</v>
      </c>
      <c r="Z256" s="233">
        <f t="shared" si="124"/>
        <v>0</v>
      </c>
    </row>
    <row r="257" spans="1:26" x14ac:dyDescent="0.45">
      <c r="A257">
        <v>251</v>
      </c>
      <c r="B257" s="45">
        <f t="shared" si="106"/>
        <v>1</v>
      </c>
      <c r="C257" s="45">
        <f t="shared" si="107"/>
        <v>9.999999999533242E-2</v>
      </c>
      <c r="D257" s="45">
        <f t="shared" si="135"/>
        <v>0.01</v>
      </c>
      <c r="E257" s="45">
        <f t="shared" si="135"/>
        <v>0.1</v>
      </c>
      <c r="F257" s="233">
        <f t="shared" si="109"/>
        <v>4.2008237166601958E-13</v>
      </c>
      <c r="G257" s="45">
        <f t="shared" si="110"/>
        <v>1</v>
      </c>
      <c r="H257" s="45">
        <f t="shared" si="111"/>
        <v>0.49999938266134081</v>
      </c>
      <c r="I257" s="45">
        <f t="shared" si="136"/>
        <v>0.05</v>
      </c>
      <c r="J257" s="45">
        <f t="shared" si="136"/>
        <v>0.1</v>
      </c>
      <c r="K257" s="233">
        <f t="shared" si="113"/>
        <v>3.0866971062470938E-8</v>
      </c>
      <c r="L257" s="45">
        <f t="shared" si="114"/>
        <v>1</v>
      </c>
      <c r="M257" s="45">
        <f t="shared" si="115"/>
        <v>0.96216799377693019</v>
      </c>
      <c r="N257" s="45">
        <f t="shared" si="137"/>
        <v>0.1</v>
      </c>
      <c r="O257" s="45">
        <f t="shared" si="137"/>
        <v>0.1</v>
      </c>
      <c r="P257" s="233">
        <f t="shared" si="117"/>
        <v>1.4312606948624351E-4</v>
      </c>
      <c r="Q257" s="45">
        <f t="shared" si="118"/>
        <v>1</v>
      </c>
      <c r="R257" s="45">
        <f t="shared" si="119"/>
        <v>0.83301091516769299</v>
      </c>
      <c r="S257" s="45">
        <f t="shared" si="138"/>
        <v>0.1</v>
      </c>
      <c r="T257" s="45">
        <f t="shared" si="138"/>
        <v>0.1</v>
      </c>
      <c r="U257" s="233">
        <f t="shared" si="105"/>
        <v>7.7524053916401547E-6</v>
      </c>
      <c r="V257" s="45">
        <f t="shared" si="121"/>
        <v>1</v>
      </c>
      <c r="W257" s="45">
        <f t="shared" si="122"/>
        <v>0.999999999999999</v>
      </c>
      <c r="X257" s="45">
        <f t="shared" si="139"/>
        <v>0.25</v>
      </c>
      <c r="Y257" s="45">
        <f t="shared" si="139"/>
        <v>0.1</v>
      </c>
      <c r="Z257" s="233">
        <f t="shared" si="124"/>
        <v>0</v>
      </c>
    </row>
    <row r="258" spans="1:26" x14ac:dyDescent="0.45">
      <c r="A258">
        <v>252</v>
      </c>
      <c r="B258" s="45">
        <f t="shared" si="106"/>
        <v>1</v>
      </c>
      <c r="C258" s="45">
        <f t="shared" si="107"/>
        <v>9.99999999957525E-2</v>
      </c>
      <c r="D258" s="45">
        <f t="shared" si="135"/>
        <v>0.01</v>
      </c>
      <c r="E258" s="45">
        <f t="shared" si="135"/>
        <v>0.1</v>
      </c>
      <c r="F258" s="233">
        <f t="shared" si="109"/>
        <v>3.8227407350710507E-13</v>
      </c>
      <c r="G258" s="45">
        <f t="shared" si="110"/>
        <v>1</v>
      </c>
      <c r="H258" s="45">
        <f t="shared" si="111"/>
        <v>0.4999994135283119</v>
      </c>
      <c r="I258" s="45">
        <f t="shared" si="136"/>
        <v>0.05</v>
      </c>
      <c r="J258" s="45">
        <f t="shared" si="136"/>
        <v>0.1</v>
      </c>
      <c r="K258" s="233">
        <f t="shared" si="113"/>
        <v>2.9323618783161365E-8</v>
      </c>
      <c r="L258" s="45">
        <f t="shared" si="114"/>
        <v>1</v>
      </c>
      <c r="M258" s="45">
        <f t="shared" si="115"/>
        <v>0.96231111984641649</v>
      </c>
      <c r="N258" s="45">
        <f t="shared" si="137"/>
        <v>0.1</v>
      </c>
      <c r="O258" s="45">
        <f t="shared" si="137"/>
        <v>0.1</v>
      </c>
      <c r="P258" s="233">
        <f t="shared" si="117"/>
        <v>1.4204516872311224E-4</v>
      </c>
      <c r="Q258" s="45">
        <f t="shared" si="118"/>
        <v>1</v>
      </c>
      <c r="R258" s="45">
        <f t="shared" si="119"/>
        <v>0.83301866757308463</v>
      </c>
      <c r="S258" s="45">
        <f t="shared" si="138"/>
        <v>0.1</v>
      </c>
      <c r="T258" s="45">
        <f t="shared" si="138"/>
        <v>0.1</v>
      </c>
      <c r="U258" s="233">
        <f t="shared" si="105"/>
        <v>7.5656649824520916E-6</v>
      </c>
      <c r="V258" s="45">
        <f t="shared" si="121"/>
        <v>1</v>
      </c>
      <c r="W258" s="45">
        <f t="shared" si="122"/>
        <v>0.999999999999999</v>
      </c>
      <c r="X258" s="45">
        <f t="shared" si="139"/>
        <v>0.25</v>
      </c>
      <c r="Y258" s="45">
        <f t="shared" si="139"/>
        <v>0.1</v>
      </c>
      <c r="Z258" s="233">
        <f t="shared" si="124"/>
        <v>0</v>
      </c>
    </row>
    <row r="259" spans="1:26" x14ac:dyDescent="0.45">
      <c r="A259">
        <v>253</v>
      </c>
      <c r="B259" s="45">
        <f t="shared" si="106"/>
        <v>1</v>
      </c>
      <c r="C259" s="45">
        <f t="shared" si="107"/>
        <v>9.9999999996134778E-2</v>
      </c>
      <c r="D259" s="45">
        <f t="shared" si="135"/>
        <v>0.01</v>
      </c>
      <c r="E259" s="45">
        <f t="shared" si="135"/>
        <v>0.1</v>
      </c>
      <c r="F259" s="233">
        <f t="shared" si="109"/>
        <v>3.4786930280805706E-13</v>
      </c>
      <c r="G259" s="45">
        <f t="shared" si="110"/>
        <v>1</v>
      </c>
      <c r="H259" s="45">
        <f t="shared" si="111"/>
        <v>0.49999944285193065</v>
      </c>
      <c r="I259" s="45">
        <f t="shared" si="136"/>
        <v>0.05</v>
      </c>
      <c r="J259" s="45">
        <f t="shared" si="136"/>
        <v>0.1</v>
      </c>
      <c r="K259" s="233">
        <f t="shared" si="113"/>
        <v>2.7857434498068656E-8</v>
      </c>
      <c r="L259" s="45">
        <f t="shared" si="114"/>
        <v>1</v>
      </c>
      <c r="M259" s="45">
        <f t="shared" si="115"/>
        <v>0.96245316501513956</v>
      </c>
      <c r="N259" s="45">
        <f t="shared" si="137"/>
        <v>0.1</v>
      </c>
      <c r="O259" s="45">
        <f t="shared" si="137"/>
        <v>0.1</v>
      </c>
      <c r="P259" s="233">
        <f t="shared" si="117"/>
        <v>1.4097648173802546E-4</v>
      </c>
      <c r="Q259" s="45">
        <f t="shared" si="118"/>
        <v>1</v>
      </c>
      <c r="R259" s="45">
        <f t="shared" si="119"/>
        <v>0.83302623323806713</v>
      </c>
      <c r="S259" s="45">
        <f t="shared" si="138"/>
        <v>0.1</v>
      </c>
      <c r="T259" s="45">
        <f t="shared" si="138"/>
        <v>0.1</v>
      </c>
      <c r="U259" s="233">
        <f t="shared" si="105"/>
        <v>7.3834388047110122E-6</v>
      </c>
      <c r="V259" s="45">
        <f t="shared" si="121"/>
        <v>1</v>
      </c>
      <c r="W259" s="45">
        <f t="shared" si="122"/>
        <v>0.999999999999999</v>
      </c>
      <c r="X259" s="45">
        <f t="shared" si="139"/>
        <v>0.25</v>
      </c>
      <c r="Y259" s="45">
        <f t="shared" si="139"/>
        <v>0.1</v>
      </c>
      <c r="Z259" s="233">
        <f t="shared" si="124"/>
        <v>0</v>
      </c>
    </row>
    <row r="260" spans="1:26" x14ac:dyDescent="0.45">
      <c r="A260">
        <v>254</v>
      </c>
      <c r="B260" s="45">
        <f t="shared" si="106"/>
        <v>1</v>
      </c>
      <c r="C260" s="45">
        <f t="shared" si="107"/>
        <v>9.9999999996482652E-2</v>
      </c>
      <c r="D260" s="45">
        <f t="shared" si="135"/>
        <v>0.01</v>
      </c>
      <c r="E260" s="45">
        <f t="shared" si="135"/>
        <v>0.1</v>
      </c>
      <c r="F260" s="233">
        <f t="shared" si="109"/>
        <v>3.1656101351362764E-13</v>
      </c>
      <c r="G260" s="45">
        <f t="shared" si="110"/>
        <v>1</v>
      </c>
      <c r="H260" s="45">
        <f t="shared" si="111"/>
        <v>0.49999947070936512</v>
      </c>
      <c r="I260" s="45">
        <f t="shared" si="136"/>
        <v>0.05</v>
      </c>
      <c r="J260" s="45">
        <f t="shared" si="136"/>
        <v>0.1</v>
      </c>
      <c r="K260" s="233">
        <f t="shared" si="113"/>
        <v>2.6464559745031924E-8</v>
      </c>
      <c r="L260" s="45">
        <f t="shared" si="114"/>
        <v>1</v>
      </c>
      <c r="M260" s="45">
        <f t="shared" si="115"/>
        <v>0.96259414149687761</v>
      </c>
      <c r="N260" s="45">
        <f t="shared" si="137"/>
        <v>0.1</v>
      </c>
      <c r="O260" s="45">
        <f t="shared" si="137"/>
        <v>0.1</v>
      </c>
      <c r="P260" s="233">
        <f t="shared" si="117"/>
        <v>1.3991982503556988E-4</v>
      </c>
      <c r="Q260" s="45">
        <f t="shared" si="118"/>
        <v>1</v>
      </c>
      <c r="R260" s="45">
        <f t="shared" si="119"/>
        <v>0.83303361667687181</v>
      </c>
      <c r="S260" s="45">
        <f t="shared" si="138"/>
        <v>0.1</v>
      </c>
      <c r="T260" s="45">
        <f t="shared" si="138"/>
        <v>0.1</v>
      </c>
      <c r="U260" s="233">
        <f t="shared" si="105"/>
        <v>7.2056169713313745E-6</v>
      </c>
      <c r="V260" s="45">
        <f t="shared" si="121"/>
        <v>1</v>
      </c>
      <c r="W260" s="45">
        <f t="shared" si="122"/>
        <v>0.999999999999999</v>
      </c>
      <c r="X260" s="45">
        <f t="shared" si="139"/>
        <v>0.25</v>
      </c>
      <c r="Y260" s="45">
        <f t="shared" si="139"/>
        <v>0.1</v>
      </c>
      <c r="Z260" s="233">
        <f t="shared" si="124"/>
        <v>0</v>
      </c>
    </row>
    <row r="261" spans="1:26" x14ac:dyDescent="0.45">
      <c r="A261">
        <v>255</v>
      </c>
      <c r="B261" s="45">
        <f t="shared" si="106"/>
        <v>1</v>
      </c>
      <c r="C261" s="45">
        <f t="shared" si="107"/>
        <v>9.9999999996799219E-2</v>
      </c>
      <c r="D261" s="45">
        <f t="shared" si="135"/>
        <v>0.01</v>
      </c>
      <c r="E261" s="45">
        <f t="shared" si="135"/>
        <v>0.1</v>
      </c>
      <c r="F261" s="233">
        <f t="shared" si="109"/>
        <v>2.8806991514418456E-13</v>
      </c>
      <c r="G261" s="45">
        <f t="shared" si="110"/>
        <v>1</v>
      </c>
      <c r="H261" s="45">
        <f t="shared" si="111"/>
        <v>0.49999949717392489</v>
      </c>
      <c r="I261" s="45">
        <f t="shared" si="136"/>
        <v>0.05</v>
      </c>
      <c r="J261" s="45">
        <f t="shared" si="136"/>
        <v>0.1</v>
      </c>
      <c r="K261" s="233">
        <f t="shared" si="113"/>
        <v>2.5141329032529747E-8</v>
      </c>
      <c r="L261" s="45">
        <f t="shared" si="114"/>
        <v>1</v>
      </c>
      <c r="M261" s="45">
        <f t="shared" si="115"/>
        <v>0.96273406132191319</v>
      </c>
      <c r="N261" s="45">
        <f t="shared" si="137"/>
        <v>0.1</v>
      </c>
      <c r="O261" s="45">
        <f t="shared" si="137"/>
        <v>0.1</v>
      </c>
      <c r="P261" s="233">
        <f t="shared" si="117"/>
        <v>1.3887501855590345E-4</v>
      </c>
      <c r="Q261" s="45">
        <f t="shared" si="118"/>
        <v>1</v>
      </c>
      <c r="R261" s="45">
        <f t="shared" si="119"/>
        <v>0.83304082229384313</v>
      </c>
      <c r="S261" s="45">
        <f t="shared" si="138"/>
        <v>0.1</v>
      </c>
      <c r="T261" s="45">
        <f t="shared" si="138"/>
        <v>0.1</v>
      </c>
      <c r="U261" s="233">
        <f t="shared" si="105"/>
        <v>7.0320923062361373E-6</v>
      </c>
      <c r="V261" s="45">
        <f t="shared" si="121"/>
        <v>1</v>
      </c>
      <c r="W261" s="45">
        <f t="shared" si="122"/>
        <v>0.999999999999999</v>
      </c>
      <c r="X261" s="45">
        <f t="shared" si="139"/>
        <v>0.25</v>
      </c>
      <c r="Y261" s="45">
        <f t="shared" si="139"/>
        <v>0.1</v>
      </c>
      <c r="Z261" s="233">
        <f t="shared" si="124"/>
        <v>0</v>
      </c>
    </row>
    <row r="262" spans="1:26" x14ac:dyDescent="0.45">
      <c r="A262">
        <v>256</v>
      </c>
      <c r="B262" s="45">
        <f t="shared" si="106"/>
        <v>1</v>
      </c>
      <c r="C262" s="45">
        <f t="shared" si="107"/>
        <v>9.9999999997087294E-2</v>
      </c>
      <c r="D262" s="45">
        <f t="shared" si="135"/>
        <v>0.01</v>
      </c>
      <c r="E262" s="45">
        <f t="shared" si="135"/>
        <v>0.1</v>
      </c>
      <c r="F262" s="233">
        <f t="shared" si="109"/>
        <v>2.621427380722352E-13</v>
      </c>
      <c r="G262" s="45">
        <f t="shared" si="110"/>
        <v>1</v>
      </c>
      <c r="H262" s="45">
        <f t="shared" si="111"/>
        <v>0.49999952231525391</v>
      </c>
      <c r="I262" s="45">
        <f t="shared" si="136"/>
        <v>0.05</v>
      </c>
      <c r="J262" s="45">
        <f t="shared" si="136"/>
        <v>0.1</v>
      </c>
      <c r="K262" s="233">
        <f t="shared" si="113"/>
        <v>2.3884260118289813E-8</v>
      </c>
      <c r="L262" s="45">
        <f t="shared" si="114"/>
        <v>1</v>
      </c>
      <c r="M262" s="45">
        <f t="shared" si="115"/>
        <v>0.96287293634046911</v>
      </c>
      <c r="N262" s="45">
        <f t="shared" si="137"/>
        <v>0.1</v>
      </c>
      <c r="O262" s="45">
        <f t="shared" si="137"/>
        <v>0.1</v>
      </c>
      <c r="P262" s="233">
        <f t="shared" si="117"/>
        <v>1.3784188559787247E-4</v>
      </c>
      <c r="Q262" s="45">
        <f t="shared" si="118"/>
        <v>1</v>
      </c>
      <c r="R262" s="45">
        <f t="shared" si="119"/>
        <v>0.83304785438614937</v>
      </c>
      <c r="S262" s="45">
        <f t="shared" si="138"/>
        <v>0.1</v>
      </c>
      <c r="T262" s="45">
        <f t="shared" si="138"/>
        <v>0.1</v>
      </c>
      <c r="U262" s="233">
        <f t="shared" si="105"/>
        <v>6.8627602757727335E-6</v>
      </c>
      <c r="V262" s="45">
        <f t="shared" si="121"/>
        <v>1</v>
      </c>
      <c r="W262" s="45">
        <f t="shared" si="122"/>
        <v>0.999999999999999</v>
      </c>
      <c r="X262" s="45">
        <f t="shared" si="139"/>
        <v>0.25</v>
      </c>
      <c r="Y262" s="45">
        <f t="shared" si="139"/>
        <v>0.1</v>
      </c>
      <c r="Z262" s="233">
        <f t="shared" si="124"/>
        <v>0</v>
      </c>
    </row>
    <row r="263" spans="1:26" x14ac:dyDescent="0.45">
      <c r="A263">
        <v>257</v>
      </c>
      <c r="B263" s="45">
        <f t="shared" si="106"/>
        <v>1</v>
      </c>
      <c r="C263" s="45">
        <f t="shared" si="107"/>
        <v>9.9999999997349431E-2</v>
      </c>
      <c r="D263" s="45">
        <f t="shared" si="135"/>
        <v>0.01</v>
      </c>
      <c r="E263" s="45">
        <f t="shared" si="135"/>
        <v>0.1</v>
      </c>
      <c r="F263" s="233">
        <f t="shared" si="109"/>
        <v>2.3855049879895063E-13</v>
      </c>
      <c r="G263" s="45">
        <f t="shared" si="110"/>
        <v>1</v>
      </c>
      <c r="H263" s="45">
        <f t="shared" si="111"/>
        <v>0.49999954619951403</v>
      </c>
      <c r="I263" s="45">
        <f t="shared" si="136"/>
        <v>0.05</v>
      </c>
      <c r="J263" s="45">
        <f t="shared" si="136"/>
        <v>0.1</v>
      </c>
      <c r="K263" s="233">
        <f t="shared" si="113"/>
        <v>2.2690044884643434E-8</v>
      </c>
      <c r="L263" s="45">
        <f t="shared" si="114"/>
        <v>1</v>
      </c>
      <c r="M263" s="45">
        <f t="shared" si="115"/>
        <v>0.96301077822606695</v>
      </c>
      <c r="N263" s="45">
        <f t="shared" si="137"/>
        <v>0.1</v>
      </c>
      <c r="O263" s="45">
        <f t="shared" si="137"/>
        <v>0.1</v>
      </c>
      <c r="P263" s="233">
        <f t="shared" si="117"/>
        <v>1.3682025274411314E-4</v>
      </c>
      <c r="Q263" s="45">
        <f t="shared" si="118"/>
        <v>1</v>
      </c>
      <c r="R263" s="45">
        <f t="shared" si="119"/>
        <v>0.83305471714642509</v>
      </c>
      <c r="S263" s="45">
        <f t="shared" si="138"/>
        <v>0.1</v>
      </c>
      <c r="T263" s="45">
        <f t="shared" si="138"/>
        <v>0.1</v>
      </c>
      <c r="U263" s="233">
        <f t="shared" ref="U263:U326" si="140">(S263)*(Q263 - R263) - ((T263*R263)*(1 - R263))/(1 - 2*T263*R263)</f>
        <v>6.6975189219366238E-6</v>
      </c>
      <c r="V263" s="45">
        <f t="shared" si="121"/>
        <v>1</v>
      </c>
      <c r="W263" s="45">
        <f t="shared" si="122"/>
        <v>0.999999999999999</v>
      </c>
      <c r="X263" s="45">
        <f t="shared" si="139"/>
        <v>0.25</v>
      </c>
      <c r="Y263" s="45">
        <f t="shared" si="139"/>
        <v>0.1</v>
      </c>
      <c r="Z263" s="233">
        <f t="shared" si="124"/>
        <v>0</v>
      </c>
    </row>
    <row r="264" spans="1:26" x14ac:dyDescent="0.45">
      <c r="A264">
        <v>258</v>
      </c>
      <c r="B264" s="45">
        <f t="shared" ref="B264:B305" si="141">B263</f>
        <v>1</v>
      </c>
      <c r="C264" s="45">
        <f t="shared" ref="C264:C305" si="142">C263+F263</f>
        <v>9.9999999997587977E-2</v>
      </c>
      <c r="D264" s="45">
        <f t="shared" ref="D264:E279" si="143">D263</f>
        <v>0.01</v>
      </c>
      <c r="E264" s="45">
        <f t="shared" si="143"/>
        <v>0.1</v>
      </c>
      <c r="F264" s="233">
        <f t="shared" ref="F264:F305" si="144" xml:space="preserve"> (E264*C264^2) - ((D264 + E264)*C264) + (D264*B264)</f>
        <v>2.1708329578373764E-13</v>
      </c>
      <c r="G264" s="45">
        <f t="shared" ref="G264:G305" si="145">G263</f>
        <v>1</v>
      </c>
      <c r="H264" s="45">
        <f t="shared" ref="H264:H305" si="146">H263+K263</f>
        <v>0.49999956888955893</v>
      </c>
      <c r="I264" s="45">
        <f t="shared" ref="I264:J279" si="147">I263</f>
        <v>0.05</v>
      </c>
      <c r="J264" s="45">
        <f t="shared" si="147"/>
        <v>0.1</v>
      </c>
      <c r="K264" s="233">
        <f t="shared" ref="K264:K305" si="148" xml:space="preserve"> (J264*H264^2) - ((I264 + J264)*H264) + (I264*G264)</f>
        <v>2.1555540630213699E-8</v>
      </c>
      <c r="L264" s="45">
        <f t="shared" ref="L264:L305" si="149">L263</f>
        <v>1</v>
      </c>
      <c r="M264" s="45">
        <f t="shared" ref="M264:M305" si="150">M263+P263</f>
        <v>0.96314759847881104</v>
      </c>
      <c r="N264" s="45">
        <f t="shared" ref="N264:O279" si="151">N263</f>
        <v>0.1</v>
      </c>
      <c r="O264" s="45">
        <f t="shared" si="151"/>
        <v>0.1</v>
      </c>
      <c r="P264" s="233">
        <f t="shared" ref="P264:P305" si="152" xml:space="preserve"> (O264*M264^2) - ((N264 + O264)*M264) + (N264*L264)</f>
        <v>1.3580994978788785E-4</v>
      </c>
      <c r="Q264" s="45">
        <f t="shared" ref="Q264:Q327" si="153">Q263</f>
        <v>1</v>
      </c>
      <c r="R264" s="45">
        <f t="shared" ref="R264:R327" si="154">R263+U263</f>
        <v>0.833061414665347</v>
      </c>
      <c r="S264" s="45">
        <f t="shared" ref="S264:T279" si="155">S263</f>
        <v>0.1</v>
      </c>
      <c r="T264" s="45">
        <f t="shared" si="155"/>
        <v>0.1</v>
      </c>
      <c r="U264" s="233">
        <f t="shared" si="140"/>
        <v>6.5362687973608002E-6</v>
      </c>
      <c r="V264" s="45">
        <f t="shared" ref="V264:V305" si="156">V263</f>
        <v>1</v>
      </c>
      <c r="W264" s="45">
        <f t="shared" ref="W264:W305" si="157">W263+Z263</f>
        <v>0.999999999999999</v>
      </c>
      <c r="X264" s="45">
        <f t="shared" ref="X264:Y279" si="158">X263</f>
        <v>0.25</v>
      </c>
      <c r="Y264" s="45">
        <f t="shared" si="158"/>
        <v>0.1</v>
      </c>
      <c r="Z264" s="233">
        <f t="shared" ref="Z264:Z305" si="159" xml:space="preserve"> (Y264*W264^2) - ((X264 + Y264)*W264) + (X264*V264)</f>
        <v>0</v>
      </c>
    </row>
    <row r="265" spans="1:26" x14ac:dyDescent="0.45">
      <c r="A265">
        <v>259</v>
      </c>
      <c r="B265" s="45">
        <f t="shared" si="141"/>
        <v>1</v>
      </c>
      <c r="C265" s="45">
        <f t="shared" si="142"/>
        <v>9.9999999997805067E-2</v>
      </c>
      <c r="D265" s="45">
        <f t="shared" si="143"/>
        <v>0.01</v>
      </c>
      <c r="E265" s="45">
        <f t="shared" si="143"/>
        <v>0.1</v>
      </c>
      <c r="F265" s="233">
        <f t="shared" si="144"/>
        <v>1.9754510527381086E-13</v>
      </c>
      <c r="G265" s="45">
        <f t="shared" si="145"/>
        <v>1</v>
      </c>
      <c r="H265" s="45">
        <f t="shared" si="146"/>
        <v>0.49999959044509956</v>
      </c>
      <c r="I265" s="45">
        <f t="shared" si="147"/>
        <v>0.05</v>
      </c>
      <c r="J265" s="45">
        <f t="shared" si="147"/>
        <v>0.1</v>
      </c>
      <c r="K265" s="233">
        <f t="shared" si="148"/>
        <v>2.0477761791815041E-8</v>
      </c>
      <c r="L265" s="45">
        <f t="shared" si="149"/>
        <v>1</v>
      </c>
      <c r="M265" s="45">
        <f t="shared" si="150"/>
        <v>0.96328340842859894</v>
      </c>
      <c r="N265" s="45">
        <f t="shared" si="151"/>
        <v>0.1</v>
      </c>
      <c r="O265" s="45">
        <f t="shared" si="151"/>
        <v>0.1</v>
      </c>
      <c r="P265" s="233">
        <f t="shared" si="152"/>
        <v>1.3481080966210035E-4</v>
      </c>
      <c r="Q265" s="45">
        <f t="shared" si="153"/>
        <v>1</v>
      </c>
      <c r="R265" s="45">
        <f t="shared" si="154"/>
        <v>0.83306795093414432</v>
      </c>
      <c r="S265" s="45">
        <f t="shared" si="155"/>
        <v>0.1</v>
      </c>
      <c r="T265" s="45">
        <f t="shared" si="155"/>
        <v>0.1</v>
      </c>
      <c r="U265" s="233">
        <f t="shared" si="140"/>
        <v>6.378912902012257E-6</v>
      </c>
      <c r="V265" s="45">
        <f t="shared" si="156"/>
        <v>1</v>
      </c>
      <c r="W265" s="45">
        <f t="shared" si="157"/>
        <v>0.999999999999999</v>
      </c>
      <c r="X265" s="45">
        <f t="shared" si="158"/>
        <v>0.25</v>
      </c>
      <c r="Y265" s="45">
        <f t="shared" si="158"/>
        <v>0.1</v>
      </c>
      <c r="Z265" s="233">
        <f t="shared" si="159"/>
        <v>0</v>
      </c>
    </row>
    <row r="266" spans="1:26" x14ac:dyDescent="0.45">
      <c r="A266">
        <v>260</v>
      </c>
      <c r="B266" s="45">
        <f t="shared" si="141"/>
        <v>1</v>
      </c>
      <c r="C266" s="45">
        <f t="shared" si="142"/>
        <v>9.9999999998002617E-2</v>
      </c>
      <c r="D266" s="45">
        <f t="shared" si="143"/>
        <v>0.01</v>
      </c>
      <c r="E266" s="45">
        <f t="shared" si="143"/>
        <v>0.1</v>
      </c>
      <c r="F266" s="233">
        <f t="shared" si="144"/>
        <v>1.7976418964504859E-13</v>
      </c>
      <c r="G266" s="45">
        <f t="shared" si="145"/>
        <v>1</v>
      </c>
      <c r="H266" s="45">
        <f t="shared" si="146"/>
        <v>0.49999961092286138</v>
      </c>
      <c r="I266" s="45">
        <f t="shared" si="147"/>
        <v>0.05</v>
      </c>
      <c r="J266" s="45">
        <f t="shared" si="147"/>
        <v>0.1</v>
      </c>
      <c r="K266" s="233">
        <f t="shared" si="148"/>
        <v>1.9453872068808664E-8</v>
      </c>
      <c r="L266" s="45">
        <f t="shared" si="149"/>
        <v>1</v>
      </c>
      <c r="M266" s="45">
        <f t="shared" si="150"/>
        <v>0.96341821923826099</v>
      </c>
      <c r="N266" s="45">
        <f t="shared" si="151"/>
        <v>0.1</v>
      </c>
      <c r="O266" s="45">
        <f t="shared" si="151"/>
        <v>0.1</v>
      </c>
      <c r="P266" s="233">
        <f t="shared" si="152"/>
        <v>1.3382266836999002E-4</v>
      </c>
      <c r="Q266" s="45">
        <f t="shared" si="153"/>
        <v>1</v>
      </c>
      <c r="R266" s="45">
        <f t="shared" si="154"/>
        <v>0.83307432984704632</v>
      </c>
      <c r="S266" s="45">
        <f t="shared" si="155"/>
        <v>0.1</v>
      </c>
      <c r="T266" s="45">
        <f t="shared" si="155"/>
        <v>0.1</v>
      </c>
      <c r="U266" s="233">
        <f t="shared" si="140"/>
        <v>6.2253566215607348E-6</v>
      </c>
      <c r="V266" s="45">
        <f t="shared" si="156"/>
        <v>1</v>
      </c>
      <c r="W266" s="45">
        <f t="shared" si="157"/>
        <v>0.999999999999999</v>
      </c>
      <c r="X266" s="45">
        <f t="shared" si="158"/>
        <v>0.25</v>
      </c>
      <c r="Y266" s="45">
        <f t="shared" si="158"/>
        <v>0.1</v>
      </c>
      <c r="Z266" s="233">
        <f t="shared" si="159"/>
        <v>0</v>
      </c>
    </row>
    <row r="267" spans="1:26" x14ac:dyDescent="0.45">
      <c r="A267">
        <v>261</v>
      </c>
      <c r="B267" s="45">
        <f t="shared" si="141"/>
        <v>1</v>
      </c>
      <c r="C267" s="45">
        <f t="shared" si="142"/>
        <v>9.9999999998182376E-2</v>
      </c>
      <c r="D267" s="45">
        <f t="shared" si="143"/>
        <v>0.01</v>
      </c>
      <c r="E267" s="45">
        <f t="shared" si="143"/>
        <v>0.1</v>
      </c>
      <c r="F267" s="233">
        <f t="shared" si="144"/>
        <v>1.6358615850808889E-13</v>
      </c>
      <c r="G267" s="45">
        <f t="shared" si="145"/>
        <v>1</v>
      </c>
      <c r="H267" s="45">
        <f t="shared" si="146"/>
        <v>0.49999963037673345</v>
      </c>
      <c r="I267" s="45">
        <f t="shared" si="147"/>
        <v>0.05</v>
      </c>
      <c r="J267" s="45">
        <f t="shared" si="147"/>
        <v>0.1</v>
      </c>
      <c r="K267" s="233">
        <f t="shared" si="148"/>
        <v>1.8481176977669378E-8</v>
      </c>
      <c r="L267" s="45">
        <f t="shared" si="149"/>
        <v>1</v>
      </c>
      <c r="M267" s="45">
        <f t="shared" si="150"/>
        <v>0.96355204190663102</v>
      </c>
      <c r="N267" s="45">
        <f t="shared" si="151"/>
        <v>0.1</v>
      </c>
      <c r="O267" s="45">
        <f t="shared" si="151"/>
        <v>0.1</v>
      </c>
      <c r="P267" s="233">
        <f t="shared" si="152"/>
        <v>1.3284536491758869E-4</v>
      </c>
      <c r="Q267" s="45">
        <f t="shared" si="153"/>
        <v>1</v>
      </c>
      <c r="R267" s="45">
        <f t="shared" si="154"/>
        <v>0.83308055520366786</v>
      </c>
      <c r="S267" s="45">
        <f t="shared" si="155"/>
        <v>0.1</v>
      </c>
      <c r="T267" s="45">
        <f t="shared" si="155"/>
        <v>0.1</v>
      </c>
      <c r="U267" s="233">
        <f t="shared" si="140"/>
        <v>6.0755076673850439E-6</v>
      </c>
      <c r="V267" s="45">
        <f t="shared" si="156"/>
        <v>1</v>
      </c>
      <c r="W267" s="45">
        <f t="shared" si="157"/>
        <v>0.999999999999999</v>
      </c>
      <c r="X267" s="45">
        <f t="shared" si="158"/>
        <v>0.25</v>
      </c>
      <c r="Y267" s="45">
        <f t="shared" si="158"/>
        <v>0.1</v>
      </c>
      <c r="Z267" s="233">
        <f t="shared" si="159"/>
        <v>0</v>
      </c>
    </row>
    <row r="268" spans="1:26" x14ac:dyDescent="0.45">
      <c r="A268">
        <v>262</v>
      </c>
      <c r="B268" s="45">
        <f t="shared" si="141"/>
        <v>1</v>
      </c>
      <c r="C268" s="45">
        <f t="shared" si="142"/>
        <v>9.9999999998345968E-2</v>
      </c>
      <c r="D268" s="45">
        <f t="shared" si="143"/>
        <v>0.01</v>
      </c>
      <c r="E268" s="45">
        <f t="shared" si="143"/>
        <v>0.1</v>
      </c>
      <c r="F268" s="233">
        <f t="shared" si="144"/>
        <v>1.4886356036747372E-13</v>
      </c>
      <c r="G268" s="45">
        <f t="shared" si="145"/>
        <v>1</v>
      </c>
      <c r="H268" s="45">
        <f t="shared" si="146"/>
        <v>0.49999964885791043</v>
      </c>
      <c r="I268" s="45">
        <f t="shared" si="147"/>
        <v>0.05</v>
      </c>
      <c r="J268" s="45">
        <f t="shared" si="147"/>
        <v>0.1</v>
      </c>
      <c r="K268" s="233">
        <f t="shared" si="148"/>
        <v>1.7557116802069395E-8</v>
      </c>
      <c r="L268" s="45">
        <f t="shared" si="149"/>
        <v>1</v>
      </c>
      <c r="M268" s="45">
        <f t="shared" si="150"/>
        <v>0.96368488727154866</v>
      </c>
      <c r="N268" s="45">
        <f t="shared" si="151"/>
        <v>0.1</v>
      </c>
      <c r="O268" s="45">
        <f t="shared" si="151"/>
        <v>0.1</v>
      </c>
      <c r="P268" s="233">
        <f t="shared" si="152"/>
        <v>1.3187874124802323E-4</v>
      </c>
      <c r="Q268" s="45">
        <f t="shared" si="153"/>
        <v>1</v>
      </c>
      <c r="R268" s="45">
        <f t="shared" si="154"/>
        <v>0.83308663071133526</v>
      </c>
      <c r="S268" s="45">
        <f t="shared" si="155"/>
        <v>0.1</v>
      </c>
      <c r="T268" s="45">
        <f t="shared" si="155"/>
        <v>0.1</v>
      </c>
      <c r="U268" s="233">
        <f t="shared" si="140"/>
        <v>5.9292760180990056E-6</v>
      </c>
      <c r="V268" s="45">
        <f t="shared" si="156"/>
        <v>1</v>
      </c>
      <c r="W268" s="45">
        <f t="shared" si="157"/>
        <v>0.999999999999999</v>
      </c>
      <c r="X268" s="45">
        <f t="shared" si="158"/>
        <v>0.25</v>
      </c>
      <c r="Y268" s="45">
        <f t="shared" si="158"/>
        <v>0.1</v>
      </c>
      <c r="Z268" s="233">
        <f t="shared" si="159"/>
        <v>0</v>
      </c>
    </row>
    <row r="269" spans="1:26" x14ac:dyDescent="0.45">
      <c r="A269">
        <v>263</v>
      </c>
      <c r="B269" s="45">
        <f t="shared" si="141"/>
        <v>1</v>
      </c>
      <c r="C269" s="45">
        <f t="shared" si="142"/>
        <v>9.9999999998494835E-2</v>
      </c>
      <c r="D269" s="45">
        <f t="shared" si="143"/>
        <v>0.01</v>
      </c>
      <c r="E269" s="45">
        <f t="shared" si="143"/>
        <v>0.1</v>
      </c>
      <c r="F269" s="233">
        <f t="shared" si="144"/>
        <v>1.3546455623902887E-13</v>
      </c>
      <c r="G269" s="45">
        <f t="shared" si="145"/>
        <v>1</v>
      </c>
      <c r="H269" s="45">
        <f t="shared" si="146"/>
        <v>0.49999966641502724</v>
      </c>
      <c r="I269" s="45">
        <f t="shared" si="147"/>
        <v>0.05</v>
      </c>
      <c r="J269" s="45">
        <f t="shared" si="147"/>
        <v>0.1</v>
      </c>
      <c r="K269" s="233">
        <f t="shared" si="148"/>
        <v>1.6679259765006726E-8</v>
      </c>
      <c r="L269" s="45">
        <f t="shared" si="149"/>
        <v>1</v>
      </c>
      <c r="M269" s="45">
        <f t="shared" si="150"/>
        <v>0.96381676601279664</v>
      </c>
      <c r="N269" s="45">
        <f t="shared" si="151"/>
        <v>0.1</v>
      </c>
      <c r="O269" s="45">
        <f t="shared" si="151"/>
        <v>0.1</v>
      </c>
      <c r="P269" s="233">
        <f t="shared" si="152"/>
        <v>1.3092264217727523E-4</v>
      </c>
      <c r="Q269" s="45">
        <f t="shared" si="153"/>
        <v>1</v>
      </c>
      <c r="R269" s="45">
        <f t="shared" si="154"/>
        <v>0.83309255998735332</v>
      </c>
      <c r="S269" s="45">
        <f t="shared" si="155"/>
        <v>0.1</v>
      </c>
      <c r="T269" s="45">
        <f t="shared" si="155"/>
        <v>0.1</v>
      </c>
      <c r="U269" s="233">
        <f t="shared" si="140"/>
        <v>5.786573862652522E-6</v>
      </c>
      <c r="V269" s="45">
        <f t="shared" si="156"/>
        <v>1</v>
      </c>
      <c r="W269" s="45">
        <f t="shared" si="157"/>
        <v>0.999999999999999</v>
      </c>
      <c r="X269" s="45">
        <f t="shared" si="158"/>
        <v>0.25</v>
      </c>
      <c r="Y269" s="45">
        <f t="shared" si="158"/>
        <v>0.1</v>
      </c>
      <c r="Z269" s="233">
        <f t="shared" si="159"/>
        <v>0</v>
      </c>
    </row>
    <row r="270" spans="1:26" x14ac:dyDescent="0.45">
      <c r="A270">
        <v>264</v>
      </c>
      <c r="B270" s="45">
        <f t="shared" si="141"/>
        <v>1</v>
      </c>
      <c r="C270" s="45">
        <f t="shared" si="142"/>
        <v>9.9999999998630296E-2</v>
      </c>
      <c r="D270" s="45">
        <f t="shared" si="143"/>
        <v>0.01</v>
      </c>
      <c r="E270" s="45">
        <f t="shared" si="143"/>
        <v>0.1</v>
      </c>
      <c r="F270" s="233">
        <f t="shared" si="144"/>
        <v>1.2327291964986387E-13</v>
      </c>
      <c r="G270" s="45">
        <f t="shared" si="145"/>
        <v>1</v>
      </c>
      <c r="H270" s="45">
        <f t="shared" si="146"/>
        <v>0.499999683094287</v>
      </c>
      <c r="I270" s="45">
        <f t="shared" si="147"/>
        <v>0.05</v>
      </c>
      <c r="J270" s="45">
        <f t="shared" si="147"/>
        <v>0.1</v>
      </c>
      <c r="K270" s="233">
        <f t="shared" si="148"/>
        <v>1.5845295679717264E-8</v>
      </c>
      <c r="L270" s="45">
        <f t="shared" si="149"/>
        <v>1</v>
      </c>
      <c r="M270" s="45">
        <f t="shared" si="150"/>
        <v>0.96394768865497393</v>
      </c>
      <c r="N270" s="45">
        <f t="shared" si="151"/>
        <v>0.1</v>
      </c>
      <c r="O270" s="45">
        <f t="shared" si="151"/>
        <v>0.1</v>
      </c>
      <c r="P270" s="233">
        <f t="shared" si="152"/>
        <v>1.2997691533185585E-4</v>
      </c>
      <c r="Q270" s="45">
        <f t="shared" si="153"/>
        <v>1</v>
      </c>
      <c r="R270" s="45">
        <f t="shared" si="154"/>
        <v>0.83309834656121595</v>
      </c>
      <c r="S270" s="45">
        <f t="shared" si="155"/>
        <v>0.1</v>
      </c>
      <c r="T270" s="45">
        <f t="shared" si="155"/>
        <v>0.1</v>
      </c>
      <c r="U270" s="233">
        <f t="shared" si="140"/>
        <v>5.647315544907161E-6</v>
      </c>
      <c r="V270" s="45">
        <f t="shared" si="156"/>
        <v>1</v>
      </c>
      <c r="W270" s="45">
        <f t="shared" si="157"/>
        <v>0.999999999999999</v>
      </c>
      <c r="X270" s="45">
        <f t="shared" si="158"/>
        <v>0.25</v>
      </c>
      <c r="Y270" s="45">
        <f t="shared" si="158"/>
        <v>0.1</v>
      </c>
      <c r="Z270" s="233">
        <f t="shared" si="159"/>
        <v>0</v>
      </c>
    </row>
    <row r="271" spans="1:26" x14ac:dyDescent="0.45">
      <c r="A271">
        <v>265</v>
      </c>
      <c r="B271" s="45">
        <f t="shared" si="141"/>
        <v>1</v>
      </c>
      <c r="C271" s="45">
        <f t="shared" si="142"/>
        <v>9.9999999998753572E-2</v>
      </c>
      <c r="D271" s="45">
        <f t="shared" si="143"/>
        <v>0.01</v>
      </c>
      <c r="E271" s="45">
        <f t="shared" si="143"/>
        <v>0.1</v>
      </c>
      <c r="F271" s="233">
        <f t="shared" si="144"/>
        <v>1.1217762829751621E-13</v>
      </c>
      <c r="G271" s="45">
        <f t="shared" si="145"/>
        <v>1</v>
      </c>
      <c r="H271" s="45">
        <f t="shared" si="146"/>
        <v>0.49999969893958268</v>
      </c>
      <c r="I271" s="45">
        <f t="shared" si="147"/>
        <v>0.05</v>
      </c>
      <c r="J271" s="45">
        <f t="shared" si="147"/>
        <v>0.1</v>
      </c>
      <c r="K271" s="233">
        <f t="shared" si="148"/>
        <v>1.5053029926714867E-8</v>
      </c>
      <c r="L271" s="45">
        <f t="shared" si="149"/>
        <v>1</v>
      </c>
      <c r="M271" s="45">
        <f t="shared" si="150"/>
        <v>0.96407766557030583</v>
      </c>
      <c r="N271" s="45">
        <f t="shared" si="151"/>
        <v>0.1</v>
      </c>
      <c r="O271" s="45">
        <f t="shared" si="151"/>
        <v>0.1</v>
      </c>
      <c r="P271" s="233">
        <f t="shared" si="152"/>
        <v>1.2904141108786849E-4</v>
      </c>
      <c r="Q271" s="45">
        <f t="shared" si="153"/>
        <v>1</v>
      </c>
      <c r="R271" s="45">
        <f t="shared" si="154"/>
        <v>0.83310399387676082</v>
      </c>
      <c r="S271" s="45">
        <f t="shared" si="155"/>
        <v>0.1</v>
      </c>
      <c r="T271" s="45">
        <f t="shared" si="155"/>
        <v>0.1</v>
      </c>
      <c r="U271" s="233">
        <f t="shared" si="140"/>
        <v>5.5114175096515616E-6</v>
      </c>
      <c r="V271" s="45">
        <f t="shared" si="156"/>
        <v>1</v>
      </c>
      <c r="W271" s="45">
        <f t="shared" si="157"/>
        <v>0.999999999999999</v>
      </c>
      <c r="X271" s="45">
        <f t="shared" si="158"/>
        <v>0.25</v>
      </c>
      <c r="Y271" s="45">
        <f t="shared" si="158"/>
        <v>0.1</v>
      </c>
      <c r="Z271" s="233">
        <f t="shared" si="159"/>
        <v>0</v>
      </c>
    </row>
    <row r="272" spans="1:26" x14ac:dyDescent="0.45">
      <c r="A272">
        <v>266</v>
      </c>
      <c r="B272" s="45">
        <f t="shared" si="141"/>
        <v>1</v>
      </c>
      <c r="C272" s="45">
        <f t="shared" si="142"/>
        <v>9.9999999998865746E-2</v>
      </c>
      <c r="D272" s="45">
        <f t="shared" si="143"/>
        <v>0.01</v>
      </c>
      <c r="E272" s="45">
        <f t="shared" si="143"/>
        <v>0.1</v>
      </c>
      <c r="F272" s="233">
        <f t="shared" si="144"/>
        <v>1.0208153766733119E-13</v>
      </c>
      <c r="G272" s="45">
        <f t="shared" si="145"/>
        <v>1</v>
      </c>
      <c r="H272" s="45">
        <f t="shared" si="146"/>
        <v>0.49999971399261262</v>
      </c>
      <c r="I272" s="45">
        <f t="shared" si="147"/>
        <v>0.05</v>
      </c>
      <c r="J272" s="45">
        <f t="shared" si="147"/>
        <v>0.1</v>
      </c>
      <c r="K272" s="233">
        <f t="shared" si="148"/>
        <v>1.4300377548792653E-8</v>
      </c>
      <c r="L272" s="45">
        <f t="shared" si="149"/>
        <v>1</v>
      </c>
      <c r="M272" s="45">
        <f t="shared" si="150"/>
        <v>0.96420670698139366</v>
      </c>
      <c r="N272" s="45">
        <f t="shared" si="151"/>
        <v>0.1</v>
      </c>
      <c r="O272" s="45">
        <f t="shared" si="151"/>
        <v>0.1</v>
      </c>
      <c r="P272" s="233">
        <f t="shared" si="152"/>
        <v>1.2811598251158407E-4</v>
      </c>
      <c r="Q272" s="45">
        <f t="shared" si="153"/>
        <v>1</v>
      </c>
      <c r="R272" s="45">
        <f t="shared" si="154"/>
        <v>0.83310950529427052</v>
      </c>
      <c r="S272" s="45">
        <f t="shared" si="155"/>
        <v>0.1</v>
      </c>
      <c r="T272" s="45">
        <f t="shared" si="155"/>
        <v>0.1</v>
      </c>
      <c r="U272" s="233">
        <f t="shared" si="140"/>
        <v>5.3787982500150266E-6</v>
      </c>
      <c r="V272" s="45">
        <f t="shared" si="156"/>
        <v>1</v>
      </c>
      <c r="W272" s="45">
        <f t="shared" si="157"/>
        <v>0.999999999999999</v>
      </c>
      <c r="X272" s="45">
        <f t="shared" si="158"/>
        <v>0.25</v>
      </c>
      <c r="Y272" s="45">
        <f t="shared" si="158"/>
        <v>0.1</v>
      </c>
      <c r="Z272" s="233">
        <f t="shared" si="159"/>
        <v>0</v>
      </c>
    </row>
    <row r="273" spans="1:26" x14ac:dyDescent="0.45">
      <c r="A273">
        <v>267</v>
      </c>
      <c r="B273" s="45">
        <f t="shared" si="141"/>
        <v>1</v>
      </c>
      <c r="C273" s="45">
        <f t="shared" si="142"/>
        <v>9.9999999998967831E-2</v>
      </c>
      <c r="D273" s="45">
        <f t="shared" si="143"/>
        <v>0.01</v>
      </c>
      <c r="E273" s="45">
        <f t="shared" si="143"/>
        <v>0.1</v>
      </c>
      <c r="F273" s="233">
        <f t="shared" si="144"/>
        <v>9.289444213855802E-14</v>
      </c>
      <c r="G273" s="45">
        <f t="shared" si="145"/>
        <v>1</v>
      </c>
      <c r="H273" s="45">
        <f t="shared" si="146"/>
        <v>0.49999972829299016</v>
      </c>
      <c r="I273" s="45">
        <f t="shared" si="147"/>
        <v>0.05</v>
      </c>
      <c r="J273" s="45">
        <f t="shared" si="147"/>
        <v>0.1</v>
      </c>
      <c r="K273" s="233">
        <f t="shared" si="148"/>
        <v>1.3585357866441328E-8</v>
      </c>
      <c r="L273" s="45">
        <f t="shared" si="149"/>
        <v>1</v>
      </c>
      <c r="M273" s="45">
        <f t="shared" si="150"/>
        <v>0.96433482296390527</v>
      </c>
      <c r="N273" s="45">
        <f t="shared" si="151"/>
        <v>0.1</v>
      </c>
      <c r="O273" s="45">
        <f t="shared" si="151"/>
        <v>0.1</v>
      </c>
      <c r="P273" s="233">
        <f t="shared" si="152"/>
        <v>1.2720048530158456E-4</v>
      </c>
      <c r="Q273" s="45">
        <f t="shared" si="153"/>
        <v>1</v>
      </c>
      <c r="R273" s="45">
        <f t="shared" si="154"/>
        <v>0.83311488409252055</v>
      </c>
      <c r="S273" s="45">
        <f t="shared" si="155"/>
        <v>0.1</v>
      </c>
      <c r="T273" s="45">
        <f t="shared" si="155"/>
        <v>0.1</v>
      </c>
      <c r="U273" s="233">
        <f t="shared" si="140"/>
        <v>5.2493782562550162E-6</v>
      </c>
      <c r="V273" s="45">
        <f t="shared" si="156"/>
        <v>1</v>
      </c>
      <c r="W273" s="45">
        <f t="shared" si="157"/>
        <v>0.999999999999999</v>
      </c>
      <c r="X273" s="45">
        <f t="shared" si="158"/>
        <v>0.25</v>
      </c>
      <c r="Y273" s="45">
        <f t="shared" si="158"/>
        <v>0.1</v>
      </c>
      <c r="Z273" s="233">
        <f t="shared" si="159"/>
        <v>0</v>
      </c>
    </row>
    <row r="274" spans="1:26" x14ac:dyDescent="0.45">
      <c r="A274">
        <v>268</v>
      </c>
      <c r="B274" s="45">
        <f t="shared" si="141"/>
        <v>1</v>
      </c>
      <c r="C274" s="45">
        <f t="shared" si="142"/>
        <v>9.9999999999060729E-2</v>
      </c>
      <c r="D274" s="45">
        <f t="shared" si="143"/>
        <v>0.01</v>
      </c>
      <c r="E274" s="45">
        <f t="shared" si="143"/>
        <v>0.1</v>
      </c>
      <c r="F274" s="233">
        <f t="shared" si="144"/>
        <v>8.453307498434981E-14</v>
      </c>
      <c r="G274" s="45">
        <f t="shared" si="145"/>
        <v>1</v>
      </c>
      <c r="H274" s="45">
        <f t="shared" si="146"/>
        <v>0.49999974187834806</v>
      </c>
      <c r="I274" s="45">
        <f t="shared" si="147"/>
        <v>0.05</v>
      </c>
      <c r="J274" s="45">
        <f t="shared" si="147"/>
        <v>0.1</v>
      </c>
      <c r="K274" s="233">
        <f t="shared" si="148"/>
        <v>1.2906089252862074E-8</v>
      </c>
      <c r="L274" s="45">
        <f t="shared" si="149"/>
        <v>1</v>
      </c>
      <c r="M274" s="45">
        <f t="shared" si="150"/>
        <v>0.96446202344920684</v>
      </c>
      <c r="N274" s="45">
        <f t="shared" si="151"/>
        <v>0.1</v>
      </c>
      <c r="O274" s="45">
        <f t="shared" si="151"/>
        <v>0.1</v>
      </c>
      <c r="P274" s="233">
        <f t="shared" si="152"/>
        <v>1.2629477773248854E-4</v>
      </c>
      <c r="Q274" s="45">
        <f t="shared" si="153"/>
        <v>1</v>
      </c>
      <c r="R274" s="45">
        <f t="shared" si="154"/>
        <v>0.83312013347077685</v>
      </c>
      <c r="S274" s="45">
        <f t="shared" si="155"/>
        <v>0.1</v>
      </c>
      <c r="T274" s="45">
        <f t="shared" si="155"/>
        <v>0.1</v>
      </c>
      <c r="U274" s="233">
        <f t="shared" si="140"/>
        <v>5.1230799658873172E-6</v>
      </c>
      <c r="V274" s="45">
        <f t="shared" si="156"/>
        <v>1</v>
      </c>
      <c r="W274" s="45">
        <f t="shared" si="157"/>
        <v>0.999999999999999</v>
      </c>
      <c r="X274" s="45">
        <f t="shared" si="158"/>
        <v>0.25</v>
      </c>
      <c r="Y274" s="45">
        <f t="shared" si="158"/>
        <v>0.1</v>
      </c>
      <c r="Z274" s="233">
        <f t="shared" si="159"/>
        <v>0</v>
      </c>
    </row>
    <row r="275" spans="1:26" x14ac:dyDescent="0.45">
      <c r="A275">
        <v>269</v>
      </c>
      <c r="B275" s="45">
        <f t="shared" si="141"/>
        <v>1</v>
      </c>
      <c r="C275" s="45">
        <f t="shared" si="142"/>
        <v>9.9999999999145259E-2</v>
      </c>
      <c r="D275" s="45">
        <f t="shared" si="143"/>
        <v>0.01</v>
      </c>
      <c r="E275" s="45">
        <f t="shared" si="143"/>
        <v>0.1</v>
      </c>
      <c r="F275" s="233">
        <f t="shared" si="144"/>
        <v>7.6926312542191511E-14</v>
      </c>
      <c r="G275" s="45">
        <f t="shared" si="145"/>
        <v>1</v>
      </c>
      <c r="H275" s="45">
        <f t="shared" si="146"/>
        <v>0.49999975478443731</v>
      </c>
      <c r="I275" s="45">
        <f t="shared" si="147"/>
        <v>0.05</v>
      </c>
      <c r="J275" s="45">
        <f t="shared" si="147"/>
        <v>0.1</v>
      </c>
      <c r="K275" s="233">
        <f t="shared" si="148"/>
        <v>1.2260784137962943E-8</v>
      </c>
      <c r="L275" s="45">
        <f t="shared" si="149"/>
        <v>1</v>
      </c>
      <c r="M275" s="45">
        <f t="shared" si="150"/>
        <v>0.96458831822693936</v>
      </c>
      <c r="N275" s="45">
        <f t="shared" si="151"/>
        <v>0.1</v>
      </c>
      <c r="O275" s="45">
        <f t="shared" si="151"/>
        <v>0.1</v>
      </c>
      <c r="P275" s="233">
        <f t="shared" si="152"/>
        <v>1.2539872059966206E-4</v>
      </c>
      <c r="Q275" s="45">
        <f t="shared" si="153"/>
        <v>1</v>
      </c>
      <c r="R275" s="45">
        <f t="shared" si="154"/>
        <v>0.83312525655074277</v>
      </c>
      <c r="S275" s="45">
        <f t="shared" si="155"/>
        <v>0.1</v>
      </c>
      <c r="T275" s="45">
        <f t="shared" si="155"/>
        <v>0.1</v>
      </c>
      <c r="U275" s="233">
        <f t="shared" si="140"/>
        <v>4.9998277150721526E-6</v>
      </c>
      <c r="V275" s="45">
        <f t="shared" si="156"/>
        <v>1</v>
      </c>
      <c r="W275" s="45">
        <f t="shared" si="157"/>
        <v>0.999999999999999</v>
      </c>
      <c r="X275" s="45">
        <f t="shared" si="158"/>
        <v>0.25</v>
      </c>
      <c r="Y275" s="45">
        <f t="shared" si="158"/>
        <v>0.1</v>
      </c>
      <c r="Z275" s="233">
        <f t="shared" si="159"/>
        <v>0</v>
      </c>
    </row>
    <row r="276" spans="1:26" x14ac:dyDescent="0.45">
      <c r="A276">
        <v>270</v>
      </c>
      <c r="B276" s="45">
        <f t="shared" si="141"/>
        <v>1</v>
      </c>
      <c r="C276" s="45">
        <f t="shared" si="142"/>
        <v>9.9999999999222183E-2</v>
      </c>
      <c r="D276" s="45">
        <f t="shared" si="143"/>
        <v>0.01</v>
      </c>
      <c r="E276" s="45">
        <f t="shared" si="143"/>
        <v>0.1</v>
      </c>
      <c r="F276" s="233">
        <f t="shared" si="144"/>
        <v>7.0003031149568073E-14</v>
      </c>
      <c r="G276" s="45">
        <f t="shared" si="145"/>
        <v>1</v>
      </c>
      <c r="H276" s="45">
        <f t="shared" si="146"/>
        <v>0.49999976704522142</v>
      </c>
      <c r="I276" s="45">
        <f t="shared" si="147"/>
        <v>0.05</v>
      </c>
      <c r="J276" s="45">
        <f t="shared" si="147"/>
        <v>0.1</v>
      </c>
      <c r="K276" s="233">
        <f t="shared" si="148"/>
        <v>1.1647744352361045E-8</v>
      </c>
      <c r="L276" s="45">
        <f t="shared" si="149"/>
        <v>1</v>
      </c>
      <c r="M276" s="45">
        <f t="shared" si="150"/>
        <v>0.96471371694753905</v>
      </c>
      <c r="N276" s="45">
        <f t="shared" si="151"/>
        <v>0.1</v>
      </c>
      <c r="O276" s="45">
        <f t="shared" si="151"/>
        <v>0.1</v>
      </c>
      <c r="P276" s="233">
        <f t="shared" si="152"/>
        <v>1.2451217716584473E-4</v>
      </c>
      <c r="Q276" s="45">
        <f t="shared" si="153"/>
        <v>1</v>
      </c>
      <c r="R276" s="45">
        <f t="shared" si="154"/>
        <v>0.83313025637845783</v>
      </c>
      <c r="S276" s="45">
        <f t="shared" si="155"/>
        <v>0.1</v>
      </c>
      <c r="T276" s="45">
        <f t="shared" si="155"/>
        <v>0.1</v>
      </c>
      <c r="U276" s="233">
        <f t="shared" si="140"/>
        <v>4.8795476912666391E-6</v>
      </c>
      <c r="V276" s="45">
        <f t="shared" si="156"/>
        <v>1</v>
      </c>
      <c r="W276" s="45">
        <f t="shared" si="157"/>
        <v>0.999999999999999</v>
      </c>
      <c r="X276" s="45">
        <f t="shared" si="158"/>
        <v>0.25</v>
      </c>
      <c r="Y276" s="45">
        <f t="shared" si="158"/>
        <v>0.1</v>
      </c>
      <c r="Z276" s="233">
        <f t="shared" si="159"/>
        <v>0</v>
      </c>
    </row>
    <row r="277" spans="1:26" x14ac:dyDescent="0.45">
      <c r="A277">
        <v>271</v>
      </c>
      <c r="B277" s="45">
        <f t="shared" si="141"/>
        <v>1</v>
      </c>
      <c r="C277" s="45">
        <f t="shared" si="142"/>
        <v>9.9999999999292183E-2</v>
      </c>
      <c r="D277" s="45">
        <f t="shared" si="143"/>
        <v>0.01</v>
      </c>
      <c r="E277" s="45">
        <f t="shared" si="143"/>
        <v>0.1</v>
      </c>
      <c r="F277" s="233">
        <f t="shared" si="144"/>
        <v>6.3704250208296287E-14</v>
      </c>
      <c r="G277" s="45">
        <f t="shared" si="145"/>
        <v>1</v>
      </c>
      <c r="H277" s="45">
        <f t="shared" si="146"/>
        <v>0.49999977869296575</v>
      </c>
      <c r="I277" s="45">
        <f t="shared" si="147"/>
        <v>0.05</v>
      </c>
      <c r="J277" s="45">
        <f t="shared" si="147"/>
        <v>0.1</v>
      </c>
      <c r="K277" s="233">
        <f t="shared" si="148"/>
        <v>1.1065356603223719E-8</v>
      </c>
      <c r="L277" s="45">
        <f t="shared" si="149"/>
        <v>1</v>
      </c>
      <c r="M277" s="45">
        <f t="shared" si="150"/>
        <v>0.96483822912470485</v>
      </c>
      <c r="N277" s="45">
        <f t="shared" si="151"/>
        <v>0.1</v>
      </c>
      <c r="O277" s="45">
        <f t="shared" si="151"/>
        <v>0.1</v>
      </c>
      <c r="P277" s="233">
        <f t="shared" si="152"/>
        <v>1.2363501310869163E-4</v>
      </c>
      <c r="Q277" s="45">
        <f t="shared" si="153"/>
        <v>1</v>
      </c>
      <c r="R277" s="45">
        <f t="shared" si="154"/>
        <v>0.83313513592614907</v>
      </c>
      <c r="S277" s="45">
        <f t="shared" si="155"/>
        <v>0.1</v>
      </c>
      <c r="T277" s="45">
        <f t="shared" si="155"/>
        <v>0.1</v>
      </c>
      <c r="U277" s="233">
        <f t="shared" si="140"/>
        <v>4.7621678871435924E-6</v>
      </c>
      <c r="V277" s="45">
        <f t="shared" si="156"/>
        <v>1</v>
      </c>
      <c r="W277" s="45">
        <f t="shared" si="157"/>
        <v>0.999999999999999</v>
      </c>
      <c r="X277" s="45">
        <f t="shared" si="158"/>
        <v>0.25</v>
      </c>
      <c r="Y277" s="45">
        <f t="shared" si="158"/>
        <v>0.1</v>
      </c>
      <c r="Z277" s="233">
        <f t="shared" si="159"/>
        <v>0</v>
      </c>
    </row>
    <row r="278" spans="1:26" x14ac:dyDescent="0.45">
      <c r="A278">
        <v>272</v>
      </c>
      <c r="B278" s="45">
        <f t="shared" si="141"/>
        <v>1</v>
      </c>
      <c r="C278" s="45">
        <f t="shared" si="142"/>
        <v>9.9999999999355882E-2</v>
      </c>
      <c r="D278" s="45">
        <f t="shared" si="143"/>
        <v>0.01</v>
      </c>
      <c r="E278" s="45">
        <f t="shared" si="143"/>
        <v>0.1</v>
      </c>
      <c r="F278" s="233">
        <f t="shared" si="144"/>
        <v>5.7970989120192939E-14</v>
      </c>
      <c r="G278" s="45">
        <f t="shared" si="145"/>
        <v>1</v>
      </c>
      <c r="H278" s="45">
        <f t="shared" si="146"/>
        <v>0.49999978975832238</v>
      </c>
      <c r="I278" s="45">
        <f t="shared" si="147"/>
        <v>0.05</v>
      </c>
      <c r="J278" s="45">
        <f t="shared" si="147"/>
        <v>0.1</v>
      </c>
      <c r="K278" s="233">
        <f t="shared" si="148"/>
        <v>1.0512088290115518E-8</v>
      </c>
      <c r="L278" s="45">
        <f t="shared" si="149"/>
        <v>1</v>
      </c>
      <c r="M278" s="45">
        <f t="shared" si="150"/>
        <v>0.96496186413781349</v>
      </c>
      <c r="N278" s="45">
        <f t="shared" si="151"/>
        <v>0.1</v>
      </c>
      <c r="O278" s="45">
        <f t="shared" si="151"/>
        <v>0.1</v>
      </c>
      <c r="P278" s="233">
        <f t="shared" si="152"/>
        <v>1.2276709646970307E-4</v>
      </c>
      <c r="Q278" s="45">
        <f t="shared" si="153"/>
        <v>1</v>
      </c>
      <c r="R278" s="45">
        <f t="shared" si="154"/>
        <v>0.83313989809403621</v>
      </c>
      <c r="S278" s="45">
        <f t="shared" si="155"/>
        <v>0.1</v>
      </c>
      <c r="T278" s="45">
        <f t="shared" si="155"/>
        <v>0.1</v>
      </c>
      <c r="U278" s="233">
        <f t="shared" si="140"/>
        <v>4.6476180556032087E-6</v>
      </c>
      <c r="V278" s="45">
        <f t="shared" si="156"/>
        <v>1</v>
      </c>
      <c r="W278" s="45">
        <f t="shared" si="157"/>
        <v>0.999999999999999</v>
      </c>
      <c r="X278" s="45">
        <f t="shared" si="158"/>
        <v>0.25</v>
      </c>
      <c r="Y278" s="45">
        <f t="shared" si="158"/>
        <v>0.1</v>
      </c>
      <c r="Z278" s="233">
        <f t="shared" si="159"/>
        <v>0</v>
      </c>
    </row>
    <row r="279" spans="1:26" x14ac:dyDescent="0.45">
      <c r="A279">
        <v>273</v>
      </c>
      <c r="B279" s="45">
        <f t="shared" si="141"/>
        <v>1</v>
      </c>
      <c r="C279" s="45">
        <f t="shared" si="142"/>
        <v>9.9999999999413849E-2</v>
      </c>
      <c r="D279" s="45">
        <f t="shared" si="143"/>
        <v>0.01</v>
      </c>
      <c r="E279" s="45">
        <f t="shared" si="143"/>
        <v>0.1</v>
      </c>
      <c r="F279" s="233">
        <f t="shared" si="144"/>
        <v>5.2754675627930681E-14</v>
      </c>
      <c r="G279" s="45">
        <f t="shared" si="145"/>
        <v>1</v>
      </c>
      <c r="H279" s="45">
        <f t="shared" si="146"/>
        <v>0.49999980027041069</v>
      </c>
      <c r="I279" s="45">
        <f t="shared" si="147"/>
        <v>0.05</v>
      </c>
      <c r="J279" s="45">
        <f t="shared" si="147"/>
        <v>0.1</v>
      </c>
      <c r="K279" s="233">
        <f t="shared" si="148"/>
        <v>9.9864834526841584E-9</v>
      </c>
      <c r="L279" s="45">
        <f t="shared" si="149"/>
        <v>1</v>
      </c>
      <c r="M279" s="45">
        <f t="shared" si="150"/>
        <v>0.96508463123428323</v>
      </c>
      <c r="N279" s="45">
        <f t="shared" si="151"/>
        <v>0.1</v>
      </c>
      <c r="O279" s="45">
        <f t="shared" si="151"/>
        <v>0.1</v>
      </c>
      <c r="P279" s="233">
        <f t="shared" si="152"/>
        <v>1.2190829760461153E-4</v>
      </c>
      <c r="Q279" s="45">
        <f t="shared" si="153"/>
        <v>1</v>
      </c>
      <c r="R279" s="45">
        <f t="shared" si="154"/>
        <v>0.83314454571209184</v>
      </c>
      <c r="S279" s="45">
        <f t="shared" si="155"/>
        <v>0.1</v>
      </c>
      <c r="T279" s="45">
        <f t="shared" si="155"/>
        <v>0.1</v>
      </c>
      <c r="U279" s="233">
        <f t="shared" si="140"/>
        <v>4.5358296660510944E-6</v>
      </c>
      <c r="V279" s="45">
        <f t="shared" si="156"/>
        <v>1</v>
      </c>
      <c r="W279" s="45">
        <f t="shared" si="157"/>
        <v>0.999999999999999</v>
      </c>
      <c r="X279" s="45">
        <f t="shared" si="158"/>
        <v>0.25</v>
      </c>
      <c r="Y279" s="45">
        <f t="shared" si="158"/>
        <v>0.1</v>
      </c>
      <c r="Z279" s="233">
        <f t="shared" si="159"/>
        <v>0</v>
      </c>
    </row>
    <row r="280" spans="1:26" x14ac:dyDescent="0.45">
      <c r="A280">
        <v>274</v>
      </c>
      <c r="B280" s="45">
        <f t="shared" si="141"/>
        <v>1</v>
      </c>
      <c r="C280" s="45">
        <f t="shared" si="142"/>
        <v>9.9999999999466599E-2</v>
      </c>
      <c r="D280" s="45">
        <f t="shared" ref="D280:E295" si="160">D279</f>
        <v>0.01</v>
      </c>
      <c r="E280" s="45">
        <f t="shared" si="160"/>
        <v>0.1</v>
      </c>
      <c r="F280" s="233">
        <f t="shared" si="144"/>
        <v>4.800673747418216E-14</v>
      </c>
      <c r="G280" s="45">
        <f t="shared" si="145"/>
        <v>1</v>
      </c>
      <c r="H280" s="45">
        <f t="shared" si="146"/>
        <v>0.49999981025689416</v>
      </c>
      <c r="I280" s="45">
        <f t="shared" ref="I280:J295" si="161">I279</f>
        <v>0.05</v>
      </c>
      <c r="J280" s="45">
        <f t="shared" si="161"/>
        <v>0.1</v>
      </c>
      <c r="K280" s="233">
        <f t="shared" si="148"/>
        <v>9.4871588918188365E-9</v>
      </c>
      <c r="L280" s="45">
        <f t="shared" si="149"/>
        <v>1</v>
      </c>
      <c r="M280" s="45">
        <f t="shared" si="150"/>
        <v>0.96520653953188784</v>
      </c>
      <c r="N280" s="45">
        <f t="shared" ref="N280:O295" si="162">N279</f>
        <v>0.1</v>
      </c>
      <c r="O280" s="45">
        <f t="shared" si="162"/>
        <v>0.1</v>
      </c>
      <c r="P280" s="233">
        <f t="shared" si="152"/>
        <v>1.2105848913460115E-4</v>
      </c>
      <c r="Q280" s="45">
        <f t="shared" si="153"/>
        <v>1</v>
      </c>
      <c r="R280" s="45">
        <f t="shared" si="154"/>
        <v>0.83314908154175793</v>
      </c>
      <c r="S280" s="45">
        <f t="shared" ref="S280:T295" si="163">S279</f>
        <v>0.1</v>
      </c>
      <c r="T280" s="45">
        <f t="shared" si="163"/>
        <v>0.1</v>
      </c>
      <c r="U280" s="233">
        <f t="shared" si="140"/>
        <v>4.4267358617136598E-6</v>
      </c>
      <c r="V280" s="45">
        <f t="shared" si="156"/>
        <v>1</v>
      </c>
      <c r="W280" s="45">
        <f t="shared" si="157"/>
        <v>0.999999999999999</v>
      </c>
      <c r="X280" s="45">
        <f t="shared" ref="X280:Y295" si="164">X279</f>
        <v>0.25</v>
      </c>
      <c r="Y280" s="45">
        <f t="shared" si="164"/>
        <v>0.1</v>
      </c>
      <c r="Z280" s="233">
        <f t="shared" si="159"/>
        <v>0</v>
      </c>
    </row>
    <row r="281" spans="1:26" x14ac:dyDescent="0.45">
      <c r="A281">
        <v>275</v>
      </c>
      <c r="B281" s="45">
        <f t="shared" si="141"/>
        <v>1</v>
      </c>
      <c r="C281" s="45">
        <f t="shared" si="142"/>
        <v>9.9999999999514602E-2</v>
      </c>
      <c r="D281" s="45">
        <f t="shared" si="160"/>
        <v>0.01</v>
      </c>
      <c r="E281" s="45">
        <f t="shared" si="160"/>
        <v>0.1</v>
      </c>
      <c r="F281" s="233">
        <f t="shared" si="144"/>
        <v>4.3685541295523933E-14</v>
      </c>
      <c r="G281" s="45">
        <f t="shared" si="145"/>
        <v>1</v>
      </c>
      <c r="H281" s="45">
        <f t="shared" si="146"/>
        <v>0.49999981974405305</v>
      </c>
      <c r="I281" s="45">
        <f t="shared" si="161"/>
        <v>0.05</v>
      </c>
      <c r="J281" s="45">
        <f t="shared" si="161"/>
        <v>0.1</v>
      </c>
      <c r="K281" s="233">
        <f t="shared" si="148"/>
        <v>9.0128005891809693E-9</v>
      </c>
      <c r="L281" s="45">
        <f t="shared" si="149"/>
        <v>1</v>
      </c>
      <c r="M281" s="45">
        <f t="shared" si="150"/>
        <v>0.96532759802102241</v>
      </c>
      <c r="N281" s="45">
        <f t="shared" si="162"/>
        <v>0.1</v>
      </c>
      <c r="O281" s="45">
        <f t="shared" si="162"/>
        <v>0.1</v>
      </c>
      <c r="P281" s="233">
        <f t="shared" si="152"/>
        <v>1.2021754589919276E-4</v>
      </c>
      <c r="Q281" s="45">
        <f t="shared" si="153"/>
        <v>1</v>
      </c>
      <c r="R281" s="45">
        <f t="shared" si="154"/>
        <v>0.83315350827761969</v>
      </c>
      <c r="S281" s="45">
        <f t="shared" si="163"/>
        <v>0.1</v>
      </c>
      <c r="T281" s="45">
        <f t="shared" si="163"/>
        <v>0.1</v>
      </c>
      <c r="U281" s="233">
        <f t="shared" si="140"/>
        <v>4.3202714180914925E-6</v>
      </c>
      <c r="V281" s="45">
        <f t="shared" si="156"/>
        <v>1</v>
      </c>
      <c r="W281" s="45">
        <f t="shared" si="157"/>
        <v>0.999999999999999</v>
      </c>
      <c r="X281" s="45">
        <f t="shared" si="164"/>
        <v>0.25</v>
      </c>
      <c r="Y281" s="45">
        <f t="shared" si="164"/>
        <v>0.1</v>
      </c>
      <c r="Z281" s="233">
        <f t="shared" si="159"/>
        <v>0</v>
      </c>
    </row>
    <row r="282" spans="1:26" x14ac:dyDescent="0.45">
      <c r="A282">
        <v>276</v>
      </c>
      <c r="B282" s="45">
        <f t="shared" si="141"/>
        <v>1</v>
      </c>
      <c r="C282" s="45">
        <f t="shared" si="142"/>
        <v>9.9999999999558289E-2</v>
      </c>
      <c r="D282" s="45">
        <f t="shared" si="160"/>
        <v>0.01</v>
      </c>
      <c r="E282" s="45">
        <f t="shared" si="160"/>
        <v>0.1</v>
      </c>
      <c r="F282" s="233">
        <f t="shared" si="144"/>
        <v>3.9754657898960488E-14</v>
      </c>
      <c r="G282" s="45">
        <f t="shared" si="145"/>
        <v>1</v>
      </c>
      <c r="H282" s="45">
        <f t="shared" si="146"/>
        <v>0.49999982875685367</v>
      </c>
      <c r="I282" s="45">
        <f t="shared" si="161"/>
        <v>0.05</v>
      </c>
      <c r="J282" s="45">
        <f t="shared" si="161"/>
        <v>0.1</v>
      </c>
      <c r="K282" s="233">
        <f t="shared" si="148"/>
        <v>8.5621602446961376E-9</v>
      </c>
      <c r="L282" s="45">
        <f t="shared" si="149"/>
        <v>1</v>
      </c>
      <c r="M282" s="45">
        <f t="shared" si="150"/>
        <v>0.96544781556692161</v>
      </c>
      <c r="N282" s="45">
        <f t="shared" si="162"/>
        <v>0.1</v>
      </c>
      <c r="O282" s="45">
        <f t="shared" si="162"/>
        <v>0.1</v>
      </c>
      <c r="P282" s="233">
        <f t="shared" si="152"/>
        <v>1.1938534490976704E-4</v>
      </c>
      <c r="Q282" s="45">
        <f t="shared" si="153"/>
        <v>1</v>
      </c>
      <c r="R282" s="45">
        <f t="shared" si="154"/>
        <v>0.83315782854903775</v>
      </c>
      <c r="S282" s="45">
        <f t="shared" si="163"/>
        <v>0.1</v>
      </c>
      <c r="T282" s="45">
        <f t="shared" si="163"/>
        <v>0.1</v>
      </c>
      <c r="U282" s="233">
        <f t="shared" si="140"/>
        <v>4.2163727024535635E-6</v>
      </c>
      <c r="V282" s="45">
        <f t="shared" si="156"/>
        <v>1</v>
      </c>
      <c r="W282" s="45">
        <f t="shared" si="157"/>
        <v>0.999999999999999</v>
      </c>
      <c r="X282" s="45">
        <f t="shared" si="164"/>
        <v>0.25</v>
      </c>
      <c r="Y282" s="45">
        <f t="shared" si="164"/>
        <v>0.1</v>
      </c>
      <c r="Z282" s="233">
        <f t="shared" si="159"/>
        <v>0</v>
      </c>
    </row>
    <row r="283" spans="1:26" x14ac:dyDescent="0.45">
      <c r="A283">
        <v>277</v>
      </c>
      <c r="B283" s="45">
        <f t="shared" si="141"/>
        <v>1</v>
      </c>
      <c r="C283" s="45">
        <f t="shared" si="142"/>
        <v>9.9999999999598049E-2</v>
      </c>
      <c r="D283" s="45">
        <f t="shared" si="160"/>
        <v>0.01</v>
      </c>
      <c r="E283" s="45">
        <f t="shared" si="160"/>
        <v>0.1</v>
      </c>
      <c r="F283" s="233">
        <f t="shared" si="144"/>
        <v>3.6175923368020335E-14</v>
      </c>
      <c r="G283" s="45">
        <f t="shared" si="145"/>
        <v>1</v>
      </c>
      <c r="H283" s="45">
        <f t="shared" si="146"/>
        <v>0.49999983731901393</v>
      </c>
      <c r="I283" s="45">
        <f t="shared" si="161"/>
        <v>0.05</v>
      </c>
      <c r="J283" s="45">
        <f t="shared" si="161"/>
        <v>0.1</v>
      </c>
      <c r="K283" s="233">
        <f t="shared" si="148"/>
        <v>8.1340519458850125E-9</v>
      </c>
      <c r="L283" s="45">
        <f t="shared" si="149"/>
        <v>1</v>
      </c>
      <c r="M283" s="45">
        <f t="shared" si="150"/>
        <v>0.96556720091183135</v>
      </c>
      <c r="N283" s="45">
        <f t="shared" si="162"/>
        <v>0.1</v>
      </c>
      <c r="O283" s="45">
        <f t="shared" si="162"/>
        <v>0.1</v>
      </c>
      <c r="P283" s="233">
        <f t="shared" si="152"/>
        <v>1.1856176530461449E-4</v>
      </c>
      <c r="Q283" s="45">
        <f t="shared" si="153"/>
        <v>1</v>
      </c>
      <c r="R283" s="45">
        <f t="shared" si="154"/>
        <v>0.83316204492174017</v>
      </c>
      <c r="S283" s="45">
        <f t="shared" si="163"/>
        <v>0.1</v>
      </c>
      <c r="T283" s="45">
        <f t="shared" si="163"/>
        <v>0.1</v>
      </c>
      <c r="U283" s="233">
        <f t="shared" si="140"/>
        <v>4.1149776343896161E-6</v>
      </c>
      <c r="V283" s="45">
        <f t="shared" si="156"/>
        <v>1</v>
      </c>
      <c r="W283" s="45">
        <f t="shared" si="157"/>
        <v>0.999999999999999</v>
      </c>
      <c r="X283" s="45">
        <f t="shared" si="164"/>
        <v>0.25</v>
      </c>
      <c r="Y283" s="45">
        <f t="shared" si="164"/>
        <v>0.1</v>
      </c>
      <c r="Z283" s="233">
        <f t="shared" si="159"/>
        <v>0</v>
      </c>
    </row>
    <row r="284" spans="1:26" x14ac:dyDescent="0.45">
      <c r="A284">
        <v>278</v>
      </c>
      <c r="B284" s="45">
        <f t="shared" si="141"/>
        <v>1</v>
      </c>
      <c r="C284" s="45">
        <f t="shared" si="142"/>
        <v>9.9999999999634229E-2</v>
      </c>
      <c r="D284" s="45">
        <f t="shared" si="160"/>
        <v>0.01</v>
      </c>
      <c r="E284" s="45">
        <f t="shared" si="160"/>
        <v>0.1</v>
      </c>
      <c r="F284" s="233">
        <f t="shared" si="144"/>
        <v>3.2918112680135891E-14</v>
      </c>
      <c r="G284" s="45">
        <f t="shared" si="145"/>
        <v>1</v>
      </c>
      <c r="H284" s="45">
        <f t="shared" si="146"/>
        <v>0.49999984545306586</v>
      </c>
      <c r="I284" s="45">
        <f t="shared" si="161"/>
        <v>0.05</v>
      </c>
      <c r="J284" s="45">
        <f t="shared" si="161"/>
        <v>0.1</v>
      </c>
      <c r="K284" s="233">
        <f t="shared" si="148"/>
        <v>7.7273490939333556E-9</v>
      </c>
      <c r="L284" s="45">
        <f t="shared" si="149"/>
        <v>1</v>
      </c>
      <c r="M284" s="45">
        <f t="shared" si="150"/>
        <v>0.96568576267713602</v>
      </c>
      <c r="N284" s="45">
        <f t="shared" si="162"/>
        <v>0.1</v>
      </c>
      <c r="O284" s="45">
        <f t="shared" si="162"/>
        <v>0.1</v>
      </c>
      <c r="P284" s="233">
        <f t="shared" si="152"/>
        <v>1.1774668830499824E-4</v>
      </c>
      <c r="Q284" s="45">
        <f t="shared" si="153"/>
        <v>1</v>
      </c>
      <c r="R284" s="45">
        <f t="shared" si="154"/>
        <v>0.83316615989937459</v>
      </c>
      <c r="S284" s="45">
        <f t="shared" si="163"/>
        <v>0.1</v>
      </c>
      <c r="T284" s="45">
        <f t="shared" si="163"/>
        <v>0.1</v>
      </c>
      <c r="U284" s="233">
        <f t="shared" si="140"/>
        <v>4.0160256473478761E-6</v>
      </c>
      <c r="V284" s="45">
        <f t="shared" si="156"/>
        <v>1</v>
      </c>
      <c r="W284" s="45">
        <f t="shared" si="157"/>
        <v>0.999999999999999</v>
      </c>
      <c r="X284" s="45">
        <f t="shared" si="164"/>
        <v>0.25</v>
      </c>
      <c r="Y284" s="45">
        <f t="shared" si="164"/>
        <v>0.1</v>
      </c>
      <c r="Z284" s="233">
        <f t="shared" si="159"/>
        <v>0</v>
      </c>
    </row>
    <row r="285" spans="1:26" x14ac:dyDescent="0.45">
      <c r="A285">
        <v>279</v>
      </c>
      <c r="B285" s="45">
        <f t="shared" si="141"/>
        <v>1</v>
      </c>
      <c r="C285" s="45">
        <f t="shared" si="142"/>
        <v>9.9999999999667147E-2</v>
      </c>
      <c r="D285" s="45">
        <f t="shared" si="160"/>
        <v>0.01</v>
      </c>
      <c r="E285" s="45">
        <f t="shared" si="160"/>
        <v>0.1</v>
      </c>
      <c r="F285" s="233">
        <f t="shared" si="144"/>
        <v>2.9956939706643482E-14</v>
      </c>
      <c r="G285" s="45">
        <f t="shared" si="145"/>
        <v>1</v>
      </c>
      <c r="H285" s="45">
        <f t="shared" si="146"/>
        <v>0.49999985318041495</v>
      </c>
      <c r="I285" s="45">
        <f t="shared" si="161"/>
        <v>0.05</v>
      </c>
      <c r="J285" s="45">
        <f t="shared" si="161"/>
        <v>0.1</v>
      </c>
      <c r="K285" s="233">
        <f t="shared" si="148"/>
        <v>7.3409813922120648E-9</v>
      </c>
      <c r="L285" s="45">
        <f t="shared" si="149"/>
        <v>1</v>
      </c>
      <c r="M285" s="45">
        <f t="shared" si="150"/>
        <v>0.96580350936544102</v>
      </c>
      <c r="N285" s="45">
        <f t="shared" si="162"/>
        <v>0.1</v>
      </c>
      <c r="O285" s="45">
        <f t="shared" si="162"/>
        <v>0.1</v>
      </c>
      <c r="P285" s="233">
        <f t="shared" si="152"/>
        <v>1.1693999717196646E-4</v>
      </c>
      <c r="Q285" s="45">
        <f t="shared" si="153"/>
        <v>1</v>
      </c>
      <c r="R285" s="45">
        <f t="shared" si="154"/>
        <v>0.83317017592502196</v>
      </c>
      <c r="S285" s="45">
        <f t="shared" si="163"/>
        <v>0.1</v>
      </c>
      <c r="T285" s="45">
        <f t="shared" si="163"/>
        <v>0.1</v>
      </c>
      <c r="U285" s="233">
        <f t="shared" si="140"/>
        <v>3.9194576511650259E-6</v>
      </c>
      <c r="V285" s="45">
        <f t="shared" si="156"/>
        <v>1</v>
      </c>
      <c r="W285" s="45">
        <f t="shared" si="157"/>
        <v>0.999999999999999</v>
      </c>
      <c r="X285" s="45">
        <f t="shared" si="164"/>
        <v>0.25</v>
      </c>
      <c r="Y285" s="45">
        <f t="shared" si="164"/>
        <v>0.1</v>
      </c>
      <c r="Z285" s="233">
        <f t="shared" si="159"/>
        <v>0</v>
      </c>
    </row>
    <row r="286" spans="1:26" x14ac:dyDescent="0.45">
      <c r="A286">
        <v>280</v>
      </c>
      <c r="B286" s="45">
        <f t="shared" si="141"/>
        <v>1</v>
      </c>
      <c r="C286" s="45">
        <f t="shared" si="142"/>
        <v>9.9999999999697109E-2</v>
      </c>
      <c r="D286" s="45">
        <f t="shared" si="160"/>
        <v>0.01</v>
      </c>
      <c r="E286" s="45">
        <f t="shared" si="160"/>
        <v>0.1</v>
      </c>
      <c r="F286" s="233">
        <f t="shared" si="144"/>
        <v>2.7259444701499547E-14</v>
      </c>
      <c r="G286" s="45">
        <f t="shared" si="145"/>
        <v>1</v>
      </c>
      <c r="H286" s="45">
        <f t="shared" si="146"/>
        <v>0.49999986052139633</v>
      </c>
      <c r="I286" s="45">
        <f t="shared" si="161"/>
        <v>0.05</v>
      </c>
      <c r="J286" s="45">
        <f t="shared" si="161"/>
        <v>0.1</v>
      </c>
      <c r="K286" s="233">
        <f t="shared" si="148"/>
        <v>6.9739321262307641E-9</v>
      </c>
      <c r="L286" s="45">
        <f t="shared" si="149"/>
        <v>1</v>
      </c>
      <c r="M286" s="45">
        <f t="shared" si="150"/>
        <v>0.96592044936261301</v>
      </c>
      <c r="N286" s="45">
        <f t="shared" si="162"/>
        <v>0.1</v>
      </c>
      <c r="O286" s="45">
        <f t="shared" si="162"/>
        <v>0.1</v>
      </c>
      <c r="P286" s="233">
        <f t="shared" si="152"/>
        <v>1.1614157716462181E-4</v>
      </c>
      <c r="Q286" s="45">
        <f t="shared" si="153"/>
        <v>1</v>
      </c>
      <c r="R286" s="45">
        <f t="shared" si="154"/>
        <v>0.83317409538267317</v>
      </c>
      <c r="S286" s="45">
        <f t="shared" si="163"/>
        <v>0.1</v>
      </c>
      <c r="T286" s="45">
        <f t="shared" si="163"/>
        <v>0.1</v>
      </c>
      <c r="U286" s="233">
        <f t="shared" si="140"/>
        <v>3.8252159955398657E-6</v>
      </c>
      <c r="V286" s="45">
        <f t="shared" si="156"/>
        <v>1</v>
      </c>
      <c r="W286" s="45">
        <f t="shared" si="157"/>
        <v>0.999999999999999</v>
      </c>
      <c r="X286" s="45">
        <f t="shared" si="164"/>
        <v>0.25</v>
      </c>
      <c r="Y286" s="45">
        <f t="shared" si="164"/>
        <v>0.1</v>
      </c>
      <c r="Z286" s="233">
        <f t="shared" si="159"/>
        <v>0</v>
      </c>
    </row>
    <row r="287" spans="1:26" x14ac:dyDescent="0.45">
      <c r="A287">
        <v>281</v>
      </c>
      <c r="B287" s="45">
        <f t="shared" si="141"/>
        <v>1</v>
      </c>
      <c r="C287" s="45">
        <f t="shared" si="142"/>
        <v>9.9999999999724365E-2</v>
      </c>
      <c r="D287" s="45">
        <f t="shared" si="160"/>
        <v>0.01</v>
      </c>
      <c r="E287" s="45">
        <f t="shared" si="160"/>
        <v>0.1</v>
      </c>
      <c r="F287" s="233">
        <f t="shared" si="144"/>
        <v>2.4808280429944318E-14</v>
      </c>
      <c r="G287" s="45">
        <f t="shared" si="145"/>
        <v>1</v>
      </c>
      <c r="H287" s="45">
        <f t="shared" si="146"/>
        <v>0.49999986749532843</v>
      </c>
      <c r="I287" s="45">
        <f t="shared" si="161"/>
        <v>0.05</v>
      </c>
      <c r="J287" s="45">
        <f t="shared" si="161"/>
        <v>0.1</v>
      </c>
      <c r="K287" s="233">
        <f t="shared" si="148"/>
        <v>6.6252353325690905E-9</v>
      </c>
      <c r="L287" s="45">
        <f t="shared" si="149"/>
        <v>1</v>
      </c>
      <c r="M287" s="45">
        <f t="shared" si="150"/>
        <v>0.96603659093977767</v>
      </c>
      <c r="N287" s="45">
        <f t="shared" si="162"/>
        <v>0.1</v>
      </c>
      <c r="O287" s="45">
        <f t="shared" si="162"/>
        <v>0.1</v>
      </c>
      <c r="P287" s="233">
        <f t="shared" si="152"/>
        <v>1.1535131549919586E-4</v>
      </c>
      <c r="Q287" s="45">
        <f t="shared" si="153"/>
        <v>1</v>
      </c>
      <c r="R287" s="45">
        <f t="shared" si="154"/>
        <v>0.83317792059866869</v>
      </c>
      <c r="S287" s="45">
        <f t="shared" si="163"/>
        <v>0.1</v>
      </c>
      <c r="T287" s="45">
        <f t="shared" si="163"/>
        <v>0.1</v>
      </c>
      <c r="U287" s="233">
        <f t="shared" si="140"/>
        <v>3.7332444344610749E-6</v>
      </c>
      <c r="V287" s="45">
        <f t="shared" si="156"/>
        <v>1</v>
      </c>
      <c r="W287" s="45">
        <f t="shared" si="157"/>
        <v>0.999999999999999</v>
      </c>
      <c r="X287" s="45">
        <f t="shared" si="164"/>
        <v>0.25</v>
      </c>
      <c r="Y287" s="45">
        <f t="shared" si="164"/>
        <v>0.1</v>
      </c>
      <c r="Z287" s="233">
        <f t="shared" si="159"/>
        <v>0</v>
      </c>
    </row>
    <row r="288" spans="1:26" x14ac:dyDescent="0.45">
      <c r="A288">
        <v>282</v>
      </c>
      <c r="B288" s="45">
        <f t="shared" si="141"/>
        <v>1</v>
      </c>
      <c r="C288" s="45">
        <f t="shared" si="142"/>
        <v>9.9999999999749178E-2</v>
      </c>
      <c r="D288" s="45">
        <f t="shared" si="160"/>
        <v>0.01</v>
      </c>
      <c r="E288" s="45">
        <f t="shared" si="160"/>
        <v>0.1</v>
      </c>
      <c r="F288" s="233">
        <f t="shared" si="144"/>
        <v>2.2573956592886191E-14</v>
      </c>
      <c r="G288" s="45">
        <f t="shared" si="145"/>
        <v>1</v>
      </c>
      <c r="H288" s="45">
        <f t="shared" si="146"/>
        <v>0.49999987412056379</v>
      </c>
      <c r="I288" s="45">
        <f t="shared" si="161"/>
        <v>0.05</v>
      </c>
      <c r="J288" s="45">
        <f t="shared" si="161"/>
        <v>0.1</v>
      </c>
      <c r="K288" s="233">
        <f t="shared" si="148"/>
        <v>6.2939733910805096E-9</v>
      </c>
      <c r="L288" s="45">
        <f t="shared" si="149"/>
        <v>1</v>
      </c>
      <c r="M288" s="45">
        <f t="shared" si="150"/>
        <v>0.9661519422552769</v>
      </c>
      <c r="N288" s="45">
        <f t="shared" si="162"/>
        <v>0.1</v>
      </c>
      <c r="O288" s="45">
        <f t="shared" si="162"/>
        <v>0.1</v>
      </c>
      <c r="P288" s="233">
        <f t="shared" si="152"/>
        <v>1.1456910130901166E-4</v>
      </c>
      <c r="Q288" s="45">
        <f t="shared" si="153"/>
        <v>1</v>
      </c>
      <c r="R288" s="45">
        <f t="shared" si="154"/>
        <v>0.83318165384310316</v>
      </c>
      <c r="S288" s="45">
        <f t="shared" si="163"/>
        <v>0.1</v>
      </c>
      <c r="T288" s="45">
        <f t="shared" si="163"/>
        <v>0.1</v>
      </c>
      <c r="U288" s="233">
        <f t="shared" si="140"/>
        <v>3.6434880914988643E-6</v>
      </c>
      <c r="V288" s="45">
        <f t="shared" si="156"/>
        <v>1</v>
      </c>
      <c r="W288" s="45">
        <f t="shared" si="157"/>
        <v>0.999999999999999</v>
      </c>
      <c r="X288" s="45">
        <f t="shared" si="164"/>
        <v>0.25</v>
      </c>
      <c r="Y288" s="45">
        <f t="shared" si="164"/>
        <v>0.1</v>
      </c>
      <c r="Z288" s="233">
        <f t="shared" si="159"/>
        <v>0</v>
      </c>
    </row>
    <row r="289" spans="1:26" x14ac:dyDescent="0.45">
      <c r="A289">
        <v>283</v>
      </c>
      <c r="B289" s="45">
        <f t="shared" si="141"/>
        <v>1</v>
      </c>
      <c r="C289" s="45">
        <f t="shared" si="142"/>
        <v>9.9999999999771758E-2</v>
      </c>
      <c r="D289" s="45">
        <f t="shared" si="160"/>
        <v>0.01</v>
      </c>
      <c r="E289" s="45">
        <f t="shared" si="160"/>
        <v>0.1</v>
      </c>
      <c r="F289" s="233">
        <f t="shared" si="144"/>
        <v>2.054259540251735E-14</v>
      </c>
      <c r="G289" s="45">
        <f t="shared" si="145"/>
        <v>1</v>
      </c>
      <c r="H289" s="45">
        <f t="shared" si="146"/>
        <v>0.49999988041453719</v>
      </c>
      <c r="I289" s="45">
        <f t="shared" si="161"/>
        <v>0.05</v>
      </c>
      <c r="J289" s="45">
        <f t="shared" si="161"/>
        <v>0.1</v>
      </c>
      <c r="K289" s="233">
        <f t="shared" si="148"/>
        <v>5.9792745615849796E-9</v>
      </c>
      <c r="L289" s="45">
        <f t="shared" si="149"/>
        <v>1</v>
      </c>
      <c r="M289" s="45">
        <f t="shared" si="150"/>
        <v>0.96626651135658592</v>
      </c>
      <c r="N289" s="45">
        <f t="shared" si="162"/>
        <v>0.1</v>
      </c>
      <c r="O289" s="45">
        <f t="shared" si="162"/>
        <v>0.1</v>
      </c>
      <c r="P289" s="233">
        <f t="shared" si="152"/>
        <v>1.1379482560552878E-4</v>
      </c>
      <c r="Q289" s="45">
        <f t="shared" si="153"/>
        <v>1</v>
      </c>
      <c r="R289" s="45">
        <f t="shared" si="154"/>
        <v>0.83318529733119462</v>
      </c>
      <c r="S289" s="45">
        <f t="shared" si="163"/>
        <v>0.1</v>
      </c>
      <c r="T289" s="45">
        <f t="shared" si="163"/>
        <v>0.1</v>
      </c>
      <c r="U289" s="233">
        <f t="shared" si="140"/>
        <v>3.5558934260090935E-6</v>
      </c>
      <c r="V289" s="45">
        <f t="shared" si="156"/>
        <v>1</v>
      </c>
      <c r="W289" s="45">
        <f t="shared" si="157"/>
        <v>0.999999999999999</v>
      </c>
      <c r="X289" s="45">
        <f t="shared" si="164"/>
        <v>0.25</v>
      </c>
      <c r="Y289" s="45">
        <f t="shared" si="164"/>
        <v>0.1</v>
      </c>
      <c r="Z289" s="233">
        <f t="shared" si="159"/>
        <v>0</v>
      </c>
    </row>
    <row r="290" spans="1:26" x14ac:dyDescent="0.45">
      <c r="A290">
        <v>284</v>
      </c>
      <c r="B290" s="45">
        <f t="shared" si="141"/>
        <v>1</v>
      </c>
      <c r="C290" s="45">
        <f t="shared" si="142"/>
        <v>9.9999999999792297E-2</v>
      </c>
      <c r="D290" s="45">
        <f t="shared" si="160"/>
        <v>0.01</v>
      </c>
      <c r="E290" s="45">
        <f t="shared" si="160"/>
        <v>0.1</v>
      </c>
      <c r="F290" s="233">
        <f t="shared" si="144"/>
        <v>1.8693380177126073E-14</v>
      </c>
      <c r="G290" s="45">
        <f t="shared" si="145"/>
        <v>1</v>
      </c>
      <c r="H290" s="45">
        <f t="shared" si="146"/>
        <v>0.49999988639381177</v>
      </c>
      <c r="I290" s="45">
        <f t="shared" si="161"/>
        <v>0.05</v>
      </c>
      <c r="J290" s="45">
        <f t="shared" si="161"/>
        <v>0.1</v>
      </c>
      <c r="K290" s="233">
        <f t="shared" si="148"/>
        <v>5.6803106940339632E-9</v>
      </c>
      <c r="L290" s="45">
        <f t="shared" si="149"/>
        <v>1</v>
      </c>
      <c r="M290" s="45">
        <f t="shared" si="150"/>
        <v>0.9663803061821914</v>
      </c>
      <c r="N290" s="45">
        <f t="shared" si="162"/>
        <v>0.1</v>
      </c>
      <c r="O290" s="45">
        <f t="shared" si="162"/>
        <v>0.1</v>
      </c>
      <c r="P290" s="233">
        <f t="shared" si="152"/>
        <v>1.130283812403321E-4</v>
      </c>
      <c r="Q290" s="45">
        <f t="shared" si="153"/>
        <v>1</v>
      </c>
      <c r="R290" s="45">
        <f t="shared" si="154"/>
        <v>0.83318885322462066</v>
      </c>
      <c r="S290" s="45">
        <f t="shared" si="163"/>
        <v>0.1</v>
      </c>
      <c r="T290" s="45">
        <f t="shared" si="163"/>
        <v>0.1</v>
      </c>
      <c r="U290" s="233">
        <f t="shared" si="140"/>
        <v>3.4704082001769943E-6</v>
      </c>
      <c r="V290" s="45">
        <f t="shared" si="156"/>
        <v>1</v>
      </c>
      <c r="W290" s="45">
        <f t="shared" si="157"/>
        <v>0.999999999999999</v>
      </c>
      <c r="X290" s="45">
        <f t="shared" si="164"/>
        <v>0.25</v>
      </c>
      <c r="Y290" s="45">
        <f t="shared" si="164"/>
        <v>0.1</v>
      </c>
      <c r="Z290" s="233">
        <f t="shared" si="159"/>
        <v>0</v>
      </c>
    </row>
    <row r="291" spans="1:26" x14ac:dyDescent="0.45">
      <c r="A291">
        <v>285</v>
      </c>
      <c r="B291" s="45">
        <f t="shared" si="141"/>
        <v>1</v>
      </c>
      <c r="C291" s="45">
        <f t="shared" si="142"/>
        <v>9.999999999981099E-2</v>
      </c>
      <c r="D291" s="45">
        <f t="shared" si="160"/>
        <v>0.01</v>
      </c>
      <c r="E291" s="45">
        <f t="shared" si="160"/>
        <v>0.1</v>
      </c>
      <c r="F291" s="233">
        <f t="shared" si="144"/>
        <v>1.701069840542857E-14</v>
      </c>
      <c r="G291" s="45">
        <f t="shared" si="145"/>
        <v>1</v>
      </c>
      <c r="H291" s="45">
        <f t="shared" si="146"/>
        <v>0.49999989207412243</v>
      </c>
      <c r="I291" s="45">
        <f t="shared" si="161"/>
        <v>0.05</v>
      </c>
      <c r="J291" s="45">
        <f t="shared" si="161"/>
        <v>0.1</v>
      </c>
      <c r="K291" s="233">
        <f t="shared" si="148"/>
        <v>5.3962950358199535E-9</v>
      </c>
      <c r="L291" s="45">
        <f t="shared" si="149"/>
        <v>1</v>
      </c>
      <c r="M291" s="45">
        <f t="shared" si="150"/>
        <v>0.96649333456343167</v>
      </c>
      <c r="N291" s="45">
        <f t="shared" si="162"/>
        <v>0.1</v>
      </c>
      <c r="O291" s="45">
        <f t="shared" si="162"/>
        <v>0.1</v>
      </c>
      <c r="P291" s="233">
        <f t="shared" si="152"/>
        <v>1.1226966286781437E-4</v>
      </c>
      <c r="Q291" s="45">
        <f t="shared" si="153"/>
        <v>1</v>
      </c>
      <c r="R291" s="45">
        <f t="shared" si="154"/>
        <v>0.83319232363282081</v>
      </c>
      <c r="S291" s="45">
        <f t="shared" si="163"/>
        <v>0.1</v>
      </c>
      <c r="T291" s="45">
        <f t="shared" si="163"/>
        <v>0.1</v>
      </c>
      <c r="U291" s="233">
        <f t="shared" si="140"/>
        <v>3.3869814468935611E-6</v>
      </c>
      <c r="V291" s="45">
        <f t="shared" si="156"/>
        <v>1</v>
      </c>
      <c r="W291" s="45">
        <f t="shared" si="157"/>
        <v>0.999999999999999</v>
      </c>
      <c r="X291" s="45">
        <f t="shared" si="164"/>
        <v>0.25</v>
      </c>
      <c r="Y291" s="45">
        <f t="shared" si="164"/>
        <v>0.1</v>
      </c>
      <c r="Z291" s="233">
        <f t="shared" si="159"/>
        <v>0</v>
      </c>
    </row>
    <row r="292" spans="1:26" x14ac:dyDescent="0.45">
      <c r="A292">
        <v>286</v>
      </c>
      <c r="B292" s="45">
        <f t="shared" si="141"/>
        <v>1</v>
      </c>
      <c r="C292" s="45">
        <f t="shared" si="142"/>
        <v>9.9999999999828004E-2</v>
      </c>
      <c r="D292" s="45">
        <f t="shared" si="160"/>
        <v>0.01</v>
      </c>
      <c r="E292" s="45">
        <f t="shared" si="160"/>
        <v>0.1</v>
      </c>
      <c r="F292" s="233">
        <f t="shared" si="144"/>
        <v>1.547893757614105E-14</v>
      </c>
      <c r="G292" s="45">
        <f t="shared" si="145"/>
        <v>1</v>
      </c>
      <c r="H292" s="45">
        <f t="shared" si="146"/>
        <v>0.49999989747041745</v>
      </c>
      <c r="I292" s="45">
        <f t="shared" si="161"/>
        <v>0.05</v>
      </c>
      <c r="J292" s="45">
        <f t="shared" si="161"/>
        <v>0.1</v>
      </c>
      <c r="K292" s="233">
        <f t="shared" si="148"/>
        <v>5.1264801709249852E-9</v>
      </c>
      <c r="L292" s="45">
        <f t="shared" si="149"/>
        <v>1</v>
      </c>
      <c r="M292" s="45">
        <f t="shared" si="150"/>
        <v>0.96660560422629949</v>
      </c>
      <c r="N292" s="45">
        <f t="shared" si="162"/>
        <v>0.1</v>
      </c>
      <c r="O292" s="45">
        <f t="shared" si="162"/>
        <v>0.1</v>
      </c>
      <c r="P292" s="233">
        <f t="shared" si="152"/>
        <v>1.1151856690905237E-4</v>
      </c>
      <c r="Q292" s="45">
        <f t="shared" si="153"/>
        <v>1</v>
      </c>
      <c r="R292" s="45">
        <f t="shared" si="154"/>
        <v>0.83319571061426767</v>
      </c>
      <c r="S292" s="45">
        <f t="shared" si="163"/>
        <v>0.1</v>
      </c>
      <c r="T292" s="45">
        <f t="shared" si="163"/>
        <v>0.1</v>
      </c>
      <c r="U292" s="233">
        <f t="shared" si="140"/>
        <v>3.3055634384646093E-6</v>
      </c>
      <c r="V292" s="45">
        <f t="shared" si="156"/>
        <v>1</v>
      </c>
      <c r="W292" s="45">
        <f t="shared" si="157"/>
        <v>0.999999999999999</v>
      </c>
      <c r="X292" s="45">
        <f t="shared" si="164"/>
        <v>0.25</v>
      </c>
      <c r="Y292" s="45">
        <f t="shared" si="164"/>
        <v>0.1</v>
      </c>
      <c r="Z292" s="233">
        <f t="shared" si="159"/>
        <v>0</v>
      </c>
    </row>
    <row r="293" spans="1:26" x14ac:dyDescent="0.45">
      <c r="A293">
        <v>287</v>
      </c>
      <c r="B293" s="45">
        <f t="shared" si="141"/>
        <v>1</v>
      </c>
      <c r="C293" s="45">
        <f t="shared" si="142"/>
        <v>9.9999999999843478E-2</v>
      </c>
      <c r="D293" s="45">
        <f t="shared" si="160"/>
        <v>0.01</v>
      </c>
      <c r="E293" s="45">
        <f t="shared" si="160"/>
        <v>0.1</v>
      </c>
      <c r="F293" s="233">
        <f t="shared" si="144"/>
        <v>1.408768934840765E-14</v>
      </c>
      <c r="G293" s="45">
        <f t="shared" si="145"/>
        <v>1</v>
      </c>
      <c r="H293" s="45">
        <f t="shared" si="146"/>
        <v>0.49999990259689764</v>
      </c>
      <c r="I293" s="45">
        <f t="shared" si="161"/>
        <v>0.05</v>
      </c>
      <c r="J293" s="45">
        <f t="shared" si="161"/>
        <v>0.1</v>
      </c>
      <c r="K293" s="233">
        <f t="shared" si="148"/>
        <v>4.8701560562136592E-9</v>
      </c>
      <c r="L293" s="45">
        <f t="shared" si="149"/>
        <v>1</v>
      </c>
      <c r="M293" s="45">
        <f t="shared" si="150"/>
        <v>0.96671712279320854</v>
      </c>
      <c r="N293" s="45">
        <f t="shared" si="162"/>
        <v>0.1</v>
      </c>
      <c r="O293" s="45">
        <f t="shared" si="162"/>
        <v>0.1</v>
      </c>
      <c r="P293" s="233">
        <f t="shared" si="152"/>
        <v>1.1077499151622427E-4</v>
      </c>
      <c r="Q293" s="45">
        <f t="shared" si="153"/>
        <v>1</v>
      </c>
      <c r="R293" s="45">
        <f t="shared" si="154"/>
        <v>0.83319901617770609</v>
      </c>
      <c r="S293" s="45">
        <f t="shared" si="163"/>
        <v>0.1</v>
      </c>
      <c r="T293" s="45">
        <f t="shared" si="163"/>
        <v>0.1</v>
      </c>
      <c r="U293" s="233">
        <f t="shared" si="140"/>
        <v>3.2261056560865808E-6</v>
      </c>
      <c r="V293" s="45">
        <f t="shared" si="156"/>
        <v>1</v>
      </c>
      <c r="W293" s="45">
        <f t="shared" si="157"/>
        <v>0.999999999999999</v>
      </c>
      <c r="X293" s="45">
        <f t="shared" si="164"/>
        <v>0.25</v>
      </c>
      <c r="Y293" s="45">
        <f t="shared" si="164"/>
        <v>0.1</v>
      </c>
      <c r="Z293" s="233">
        <f t="shared" si="159"/>
        <v>0</v>
      </c>
    </row>
    <row r="294" spans="1:26" x14ac:dyDescent="0.45">
      <c r="A294">
        <v>288</v>
      </c>
      <c r="B294" s="45">
        <f t="shared" si="141"/>
        <v>1</v>
      </c>
      <c r="C294" s="45">
        <f t="shared" si="142"/>
        <v>9.9999999999857564E-2</v>
      </c>
      <c r="D294" s="45">
        <f t="shared" si="160"/>
        <v>0.01</v>
      </c>
      <c r="E294" s="45">
        <f t="shared" si="160"/>
        <v>0.1</v>
      </c>
      <c r="F294" s="233">
        <f t="shared" si="144"/>
        <v>1.2819606487468604E-14</v>
      </c>
      <c r="G294" s="45">
        <f t="shared" si="145"/>
        <v>1</v>
      </c>
      <c r="H294" s="45">
        <f t="shared" si="146"/>
        <v>0.49999990746705369</v>
      </c>
      <c r="I294" s="45">
        <f t="shared" si="161"/>
        <v>0.05</v>
      </c>
      <c r="J294" s="45">
        <f t="shared" si="161"/>
        <v>0.1</v>
      </c>
      <c r="K294" s="233">
        <f t="shared" si="148"/>
        <v>4.6266481618095767E-9</v>
      </c>
      <c r="L294" s="45">
        <f t="shared" si="149"/>
        <v>1</v>
      </c>
      <c r="M294" s="45">
        <f t="shared" si="150"/>
        <v>0.96682789778472478</v>
      </c>
      <c r="N294" s="45">
        <f t="shared" si="162"/>
        <v>0.1</v>
      </c>
      <c r="O294" s="45">
        <f t="shared" si="162"/>
        <v>0.1</v>
      </c>
      <c r="P294" s="233">
        <f t="shared" si="152"/>
        <v>1.1003883653805391E-4</v>
      </c>
      <c r="Q294" s="45">
        <f t="shared" si="153"/>
        <v>1</v>
      </c>
      <c r="R294" s="45">
        <f t="shared" si="154"/>
        <v>0.83320224228336215</v>
      </c>
      <c r="S294" s="45">
        <f t="shared" si="163"/>
        <v>0.1</v>
      </c>
      <c r="T294" s="45">
        <f t="shared" si="163"/>
        <v>0.1</v>
      </c>
      <c r="U294" s="233">
        <f t="shared" si="140"/>
        <v>3.1485607600821586E-6</v>
      </c>
      <c r="V294" s="45">
        <f t="shared" si="156"/>
        <v>1</v>
      </c>
      <c r="W294" s="45">
        <f t="shared" si="157"/>
        <v>0.999999999999999</v>
      </c>
      <c r="X294" s="45">
        <f t="shared" si="164"/>
        <v>0.25</v>
      </c>
      <c r="Y294" s="45">
        <f t="shared" si="164"/>
        <v>0.1</v>
      </c>
      <c r="Z294" s="233">
        <f t="shared" si="159"/>
        <v>0</v>
      </c>
    </row>
    <row r="295" spans="1:26" x14ac:dyDescent="0.45">
      <c r="A295">
        <v>289</v>
      </c>
      <c r="B295" s="45">
        <f t="shared" si="141"/>
        <v>1</v>
      </c>
      <c r="C295" s="45">
        <f t="shared" si="142"/>
        <v>9.9999999999870387E-2</v>
      </c>
      <c r="D295" s="45">
        <f t="shared" si="160"/>
        <v>0.01</v>
      </c>
      <c r="E295" s="45">
        <f t="shared" si="160"/>
        <v>0.1</v>
      </c>
      <c r="F295" s="233">
        <f t="shared" si="144"/>
        <v>1.1664280652468051E-14</v>
      </c>
      <c r="G295" s="45">
        <f t="shared" si="145"/>
        <v>1</v>
      </c>
      <c r="H295" s="45">
        <f t="shared" si="146"/>
        <v>0.49999991209370187</v>
      </c>
      <c r="I295" s="45">
        <f t="shared" si="161"/>
        <v>0.05</v>
      </c>
      <c r="J295" s="45">
        <f t="shared" si="161"/>
        <v>0.1</v>
      </c>
      <c r="K295" s="233">
        <f t="shared" si="148"/>
        <v>4.3953156808607119E-9</v>
      </c>
      <c r="L295" s="45">
        <f t="shared" si="149"/>
        <v>1</v>
      </c>
      <c r="M295" s="45">
        <f t="shared" si="150"/>
        <v>0.96693793662126282</v>
      </c>
      <c r="N295" s="45">
        <f t="shared" si="162"/>
        <v>0.1</v>
      </c>
      <c r="O295" s="45">
        <f t="shared" si="162"/>
        <v>0.1</v>
      </c>
      <c r="P295" s="233">
        <f t="shared" si="152"/>
        <v>1.0931000348596287E-4</v>
      </c>
      <c r="Q295" s="45">
        <f t="shared" si="153"/>
        <v>1</v>
      </c>
      <c r="R295" s="45">
        <f t="shared" si="154"/>
        <v>0.83320539084412226</v>
      </c>
      <c r="S295" s="45">
        <f t="shared" si="163"/>
        <v>0.1</v>
      </c>
      <c r="T295" s="45">
        <f t="shared" si="163"/>
        <v>0.1</v>
      </c>
      <c r="U295" s="233">
        <f t="shared" si="140"/>
        <v>3.0728825609303845E-6</v>
      </c>
      <c r="V295" s="45">
        <f t="shared" si="156"/>
        <v>1</v>
      </c>
      <c r="W295" s="45">
        <f t="shared" si="157"/>
        <v>0.999999999999999</v>
      </c>
      <c r="X295" s="45">
        <f t="shared" si="164"/>
        <v>0.25</v>
      </c>
      <c r="Y295" s="45">
        <f t="shared" si="164"/>
        <v>0.1</v>
      </c>
      <c r="Z295" s="233">
        <f t="shared" si="159"/>
        <v>0</v>
      </c>
    </row>
    <row r="296" spans="1:26" x14ac:dyDescent="0.45">
      <c r="A296">
        <v>290</v>
      </c>
      <c r="B296" s="45">
        <f t="shared" si="141"/>
        <v>1</v>
      </c>
      <c r="C296" s="45">
        <f t="shared" si="142"/>
        <v>9.9999999999882044E-2</v>
      </c>
      <c r="D296" s="45">
        <f t="shared" ref="D296:E305" si="165">D295</f>
        <v>0.01</v>
      </c>
      <c r="E296" s="45">
        <f t="shared" si="165"/>
        <v>0.1</v>
      </c>
      <c r="F296" s="233">
        <f t="shared" si="144"/>
        <v>1.0616507672978059E-14</v>
      </c>
      <c r="G296" s="45">
        <f t="shared" si="145"/>
        <v>1</v>
      </c>
      <c r="H296" s="45">
        <f t="shared" si="146"/>
        <v>0.49999991648901754</v>
      </c>
      <c r="I296" s="45">
        <f t="shared" ref="I296:J305" si="166">I295</f>
        <v>0.05</v>
      </c>
      <c r="J296" s="45">
        <f t="shared" si="166"/>
        <v>0.1</v>
      </c>
      <c r="K296" s="233">
        <f t="shared" si="148"/>
        <v>4.1755498156326176E-9</v>
      </c>
      <c r="L296" s="45">
        <f t="shared" si="149"/>
        <v>1</v>
      </c>
      <c r="M296" s="45">
        <f t="shared" si="150"/>
        <v>0.96704724662474884</v>
      </c>
      <c r="N296" s="45">
        <f t="shared" ref="N296:O305" si="167">N295</f>
        <v>0.1</v>
      </c>
      <c r="O296" s="45">
        <f t="shared" si="167"/>
        <v>0.1</v>
      </c>
      <c r="P296" s="233">
        <f t="shared" si="152"/>
        <v>1.0858839550101362E-4</v>
      </c>
      <c r="Q296" s="45">
        <f t="shared" si="153"/>
        <v>1</v>
      </c>
      <c r="R296" s="45">
        <f t="shared" si="154"/>
        <v>0.83320846372668322</v>
      </c>
      <c r="S296" s="45">
        <f t="shared" ref="S296:T311" si="168">S295</f>
        <v>0.1</v>
      </c>
      <c r="T296" s="45">
        <f t="shared" si="168"/>
        <v>0.1</v>
      </c>
      <c r="U296" s="233">
        <f t="shared" si="140"/>
        <v>2.9990259909594419E-6</v>
      </c>
      <c r="V296" s="45">
        <f t="shared" si="156"/>
        <v>1</v>
      </c>
      <c r="W296" s="45">
        <f t="shared" si="157"/>
        <v>0.999999999999999</v>
      </c>
      <c r="X296" s="45">
        <f t="shared" ref="X296:Y305" si="169">X295</f>
        <v>0.25</v>
      </c>
      <c r="Y296" s="45">
        <f t="shared" si="169"/>
        <v>0.1</v>
      </c>
      <c r="Z296" s="233">
        <f t="shared" si="159"/>
        <v>0</v>
      </c>
    </row>
    <row r="297" spans="1:26" x14ac:dyDescent="0.45">
      <c r="A297">
        <v>291</v>
      </c>
      <c r="B297" s="45">
        <f t="shared" si="141"/>
        <v>1</v>
      </c>
      <c r="C297" s="45">
        <f t="shared" si="142"/>
        <v>9.9999999999892661E-2</v>
      </c>
      <c r="D297" s="45">
        <f t="shared" si="165"/>
        <v>0.01</v>
      </c>
      <c r="E297" s="45">
        <f t="shared" si="165"/>
        <v>0.1</v>
      </c>
      <c r="F297" s="233">
        <f t="shared" si="144"/>
        <v>9.6606750377148387E-15</v>
      </c>
      <c r="G297" s="45">
        <f t="shared" si="145"/>
        <v>1</v>
      </c>
      <c r="H297" s="45">
        <f t="shared" si="146"/>
        <v>0.49999992066456733</v>
      </c>
      <c r="I297" s="45">
        <f t="shared" si="166"/>
        <v>0.05</v>
      </c>
      <c r="J297" s="45">
        <f t="shared" si="166"/>
        <v>0.1</v>
      </c>
      <c r="K297" s="233">
        <f t="shared" si="148"/>
        <v>3.9667722578906606E-9</v>
      </c>
      <c r="L297" s="45">
        <f t="shared" si="149"/>
        <v>1</v>
      </c>
      <c r="M297" s="45">
        <f t="shared" si="150"/>
        <v>0.96715583502024982</v>
      </c>
      <c r="N297" s="45">
        <f t="shared" si="167"/>
        <v>0.1</v>
      </c>
      <c r="O297" s="45">
        <f t="shared" si="167"/>
        <v>0.1</v>
      </c>
      <c r="P297" s="233">
        <f t="shared" si="152"/>
        <v>1.0787391732171303E-4</v>
      </c>
      <c r="Q297" s="45">
        <f t="shared" si="153"/>
        <v>1</v>
      </c>
      <c r="R297" s="45">
        <f t="shared" si="154"/>
        <v>0.83321146275267421</v>
      </c>
      <c r="S297" s="45">
        <f t="shared" si="168"/>
        <v>0.1</v>
      </c>
      <c r="T297" s="45">
        <f t="shared" si="168"/>
        <v>0.1</v>
      </c>
      <c r="U297" s="233">
        <f t="shared" si="140"/>
        <v>2.9269470768547579E-6</v>
      </c>
      <c r="V297" s="45">
        <f t="shared" si="156"/>
        <v>1</v>
      </c>
      <c r="W297" s="45">
        <f t="shared" si="157"/>
        <v>0.999999999999999</v>
      </c>
      <c r="X297" s="45">
        <f t="shared" si="169"/>
        <v>0.25</v>
      </c>
      <c r="Y297" s="45">
        <f t="shared" si="169"/>
        <v>0.1</v>
      </c>
      <c r="Z297" s="233">
        <f t="shared" si="159"/>
        <v>0</v>
      </c>
    </row>
    <row r="298" spans="1:26" x14ac:dyDescent="0.45">
      <c r="A298">
        <v>292</v>
      </c>
      <c r="B298" s="45">
        <f t="shared" si="141"/>
        <v>1</v>
      </c>
      <c r="C298" s="45">
        <f t="shared" si="142"/>
        <v>9.999999999990232E-2</v>
      </c>
      <c r="D298" s="45">
        <f t="shared" si="165"/>
        <v>0.01</v>
      </c>
      <c r="E298" s="45">
        <f t="shared" si="165"/>
        <v>0.1</v>
      </c>
      <c r="F298" s="233">
        <f t="shared" si="144"/>
        <v>8.7915785762504584E-15</v>
      </c>
      <c r="G298" s="45">
        <f t="shared" si="145"/>
        <v>1</v>
      </c>
      <c r="H298" s="45">
        <f t="shared" si="146"/>
        <v>0.49999992463133958</v>
      </c>
      <c r="I298" s="45">
        <f t="shared" si="166"/>
        <v>0.05</v>
      </c>
      <c r="J298" s="45">
        <f t="shared" si="166"/>
        <v>0.1</v>
      </c>
      <c r="K298" s="233">
        <f t="shared" si="148"/>
        <v>3.7684335790766355E-9</v>
      </c>
      <c r="L298" s="45">
        <f t="shared" si="149"/>
        <v>1</v>
      </c>
      <c r="M298" s="45">
        <f t="shared" si="150"/>
        <v>0.96726370893757152</v>
      </c>
      <c r="N298" s="45">
        <f t="shared" si="167"/>
        <v>0.1</v>
      </c>
      <c r="O298" s="45">
        <f t="shared" si="167"/>
        <v>0.1</v>
      </c>
      <c r="P298" s="233">
        <f t="shared" si="152"/>
        <v>1.0716647525241263E-4</v>
      </c>
      <c r="Q298" s="45">
        <f t="shared" si="153"/>
        <v>1</v>
      </c>
      <c r="R298" s="45">
        <f t="shared" si="154"/>
        <v>0.83321438969975103</v>
      </c>
      <c r="S298" s="45">
        <f t="shared" si="168"/>
        <v>0.1</v>
      </c>
      <c r="T298" s="45">
        <f t="shared" si="168"/>
        <v>0.1</v>
      </c>
      <c r="U298" s="233">
        <f t="shared" si="140"/>
        <v>2.8566029127048698E-6</v>
      </c>
      <c r="V298" s="45">
        <f t="shared" si="156"/>
        <v>1</v>
      </c>
      <c r="W298" s="45">
        <f t="shared" si="157"/>
        <v>0.999999999999999</v>
      </c>
      <c r="X298" s="45">
        <f t="shared" si="169"/>
        <v>0.25</v>
      </c>
      <c r="Y298" s="45">
        <f t="shared" si="169"/>
        <v>0.1</v>
      </c>
      <c r="Z298" s="233">
        <f t="shared" si="159"/>
        <v>0</v>
      </c>
    </row>
    <row r="299" spans="1:26" x14ac:dyDescent="0.45">
      <c r="A299">
        <v>293</v>
      </c>
      <c r="B299" s="45">
        <f t="shared" si="141"/>
        <v>1</v>
      </c>
      <c r="C299" s="45">
        <f t="shared" si="142"/>
        <v>9.9999999999911104E-2</v>
      </c>
      <c r="D299" s="45">
        <f t="shared" si="165"/>
        <v>0.01</v>
      </c>
      <c r="E299" s="45">
        <f t="shared" si="165"/>
        <v>0.1</v>
      </c>
      <c r="F299" s="233">
        <f t="shared" si="144"/>
        <v>8.0022793946810111E-15</v>
      </c>
      <c r="G299" s="45">
        <f t="shared" si="145"/>
        <v>1</v>
      </c>
      <c r="H299" s="45">
        <f t="shared" si="146"/>
        <v>0.49999992839977314</v>
      </c>
      <c r="I299" s="45">
        <f t="shared" si="166"/>
        <v>0.05</v>
      </c>
      <c r="J299" s="45">
        <f t="shared" si="166"/>
        <v>0.1</v>
      </c>
      <c r="K299" s="233">
        <f t="shared" si="148"/>
        <v>3.5800118494688782E-9</v>
      </c>
      <c r="L299" s="45">
        <f t="shared" si="149"/>
        <v>1</v>
      </c>
      <c r="M299" s="45">
        <f t="shared" si="150"/>
        <v>0.96737087541282396</v>
      </c>
      <c r="N299" s="45">
        <f t="shared" si="167"/>
        <v>0.1</v>
      </c>
      <c r="O299" s="45">
        <f t="shared" si="167"/>
        <v>0.1</v>
      </c>
      <c r="P299" s="233">
        <f t="shared" si="152"/>
        <v>1.064659771325277E-4</v>
      </c>
      <c r="Q299" s="45">
        <f t="shared" si="153"/>
        <v>1</v>
      </c>
      <c r="R299" s="45">
        <f t="shared" si="154"/>
        <v>0.83321724630266369</v>
      </c>
      <c r="S299" s="45">
        <f t="shared" si="168"/>
        <v>0.1</v>
      </c>
      <c r="T299" s="45">
        <f t="shared" si="168"/>
        <v>0.1</v>
      </c>
      <c r="U299" s="233">
        <f t="shared" si="140"/>
        <v>2.7879516338764898E-6</v>
      </c>
      <c r="V299" s="45">
        <f t="shared" si="156"/>
        <v>1</v>
      </c>
      <c r="W299" s="45">
        <f t="shared" si="157"/>
        <v>0.999999999999999</v>
      </c>
      <c r="X299" s="45">
        <f t="shared" si="169"/>
        <v>0.25</v>
      </c>
      <c r="Y299" s="45">
        <f t="shared" si="169"/>
        <v>0.1</v>
      </c>
      <c r="Z299" s="233">
        <f t="shared" si="159"/>
        <v>0</v>
      </c>
    </row>
    <row r="300" spans="1:26" x14ac:dyDescent="0.45">
      <c r="A300">
        <v>294</v>
      </c>
      <c r="B300" s="45">
        <f t="shared" si="141"/>
        <v>1</v>
      </c>
      <c r="C300" s="45">
        <f t="shared" si="142"/>
        <v>9.9999999999919112E-2</v>
      </c>
      <c r="D300" s="45">
        <f t="shared" si="165"/>
        <v>0.01</v>
      </c>
      <c r="E300" s="45">
        <f t="shared" si="165"/>
        <v>0.1</v>
      </c>
      <c r="F300" s="233">
        <f t="shared" si="144"/>
        <v>7.2806344286746594E-15</v>
      </c>
      <c r="G300" s="45">
        <f t="shared" si="145"/>
        <v>1</v>
      </c>
      <c r="H300" s="45">
        <f t="shared" si="146"/>
        <v>0.49999993197978498</v>
      </c>
      <c r="I300" s="45">
        <f t="shared" si="166"/>
        <v>0.05</v>
      </c>
      <c r="J300" s="45">
        <f t="shared" si="166"/>
        <v>0.1</v>
      </c>
      <c r="K300" s="233">
        <f t="shared" si="148"/>
        <v>3.4010112087701216E-9</v>
      </c>
      <c r="L300" s="45">
        <f t="shared" si="149"/>
        <v>1</v>
      </c>
      <c r="M300" s="45">
        <f t="shared" si="150"/>
        <v>0.96747734138995645</v>
      </c>
      <c r="N300" s="45">
        <f t="shared" si="167"/>
        <v>0.1</v>
      </c>
      <c r="O300" s="45">
        <f t="shared" si="167"/>
        <v>0.1</v>
      </c>
      <c r="P300" s="233">
        <f t="shared" si="152"/>
        <v>1.0577233230654737E-4</v>
      </c>
      <c r="Q300" s="45">
        <f t="shared" si="153"/>
        <v>1</v>
      </c>
      <c r="R300" s="45">
        <f t="shared" si="154"/>
        <v>0.83322003425429758</v>
      </c>
      <c r="S300" s="45">
        <f t="shared" si="168"/>
        <v>0.1</v>
      </c>
      <c r="T300" s="45">
        <f t="shared" si="168"/>
        <v>0.1</v>
      </c>
      <c r="U300" s="233">
        <f t="shared" si="140"/>
        <v>2.7209523914308031E-6</v>
      </c>
      <c r="V300" s="45">
        <f t="shared" si="156"/>
        <v>1</v>
      </c>
      <c r="W300" s="45">
        <f t="shared" si="157"/>
        <v>0.999999999999999</v>
      </c>
      <c r="X300" s="45">
        <f t="shared" si="169"/>
        <v>0.25</v>
      </c>
      <c r="Y300" s="45">
        <f t="shared" si="169"/>
        <v>0.1</v>
      </c>
      <c r="Z300" s="233">
        <f t="shared" si="159"/>
        <v>0</v>
      </c>
    </row>
    <row r="301" spans="1:26" x14ac:dyDescent="0.45">
      <c r="A301">
        <v>295</v>
      </c>
      <c r="B301" s="45">
        <f t="shared" si="141"/>
        <v>1</v>
      </c>
      <c r="C301" s="45">
        <f t="shared" si="142"/>
        <v>9.9999999999926398E-2</v>
      </c>
      <c r="D301" s="45">
        <f t="shared" si="165"/>
        <v>0.01</v>
      </c>
      <c r="E301" s="45">
        <f t="shared" si="165"/>
        <v>0.1</v>
      </c>
      <c r="F301" s="233">
        <f t="shared" si="144"/>
        <v>6.6249089547554263E-15</v>
      </c>
      <c r="G301" s="45">
        <f t="shared" si="145"/>
        <v>1</v>
      </c>
      <c r="H301" s="45">
        <f t="shared" si="146"/>
        <v>0.49999993538079618</v>
      </c>
      <c r="I301" s="45">
        <f t="shared" si="166"/>
        <v>0.05</v>
      </c>
      <c r="J301" s="45">
        <f t="shared" si="166"/>
        <v>0.1</v>
      </c>
      <c r="K301" s="233">
        <f t="shared" si="148"/>
        <v>3.2309605962899113E-9</v>
      </c>
      <c r="L301" s="45">
        <f t="shared" si="149"/>
        <v>1</v>
      </c>
      <c r="M301" s="45">
        <f t="shared" si="150"/>
        <v>0.96758311372226302</v>
      </c>
      <c r="N301" s="45">
        <f t="shared" si="167"/>
        <v>0.1</v>
      </c>
      <c r="O301" s="45">
        <f t="shared" si="167"/>
        <v>0.1</v>
      </c>
      <c r="P301" s="233">
        <f t="shared" si="152"/>
        <v>1.0508545159437777E-4</v>
      </c>
      <c r="Q301" s="45">
        <f t="shared" si="153"/>
        <v>1</v>
      </c>
      <c r="R301" s="45">
        <f t="shared" si="154"/>
        <v>0.83322275520668898</v>
      </c>
      <c r="S301" s="45">
        <f t="shared" si="168"/>
        <v>0.1</v>
      </c>
      <c r="T301" s="45">
        <f t="shared" si="168"/>
        <v>0.1</v>
      </c>
      <c r="U301" s="233">
        <f t="shared" si="140"/>
        <v>2.6555653272648805E-6</v>
      </c>
      <c r="V301" s="45">
        <f t="shared" si="156"/>
        <v>1</v>
      </c>
      <c r="W301" s="45">
        <f t="shared" si="157"/>
        <v>0.999999999999999</v>
      </c>
      <c r="X301" s="45">
        <f t="shared" si="169"/>
        <v>0.25</v>
      </c>
      <c r="Y301" s="45">
        <f t="shared" si="169"/>
        <v>0.1</v>
      </c>
      <c r="Z301" s="233">
        <f t="shared" si="159"/>
        <v>0</v>
      </c>
    </row>
    <row r="302" spans="1:26" x14ac:dyDescent="0.45">
      <c r="A302">
        <v>296</v>
      </c>
      <c r="B302" s="45">
        <f t="shared" si="141"/>
        <v>1</v>
      </c>
      <c r="C302" s="45">
        <f t="shared" si="142"/>
        <v>9.9999999999933017E-2</v>
      </c>
      <c r="D302" s="45">
        <f t="shared" si="165"/>
        <v>0.01</v>
      </c>
      <c r="E302" s="45">
        <f t="shared" si="165"/>
        <v>0.1</v>
      </c>
      <c r="F302" s="233">
        <f t="shared" si="144"/>
        <v>6.0281640790194047E-15</v>
      </c>
      <c r="G302" s="45">
        <f t="shared" si="145"/>
        <v>1</v>
      </c>
      <c r="H302" s="45">
        <f t="shared" si="146"/>
        <v>0.49999993861175679</v>
      </c>
      <c r="I302" s="45">
        <f t="shared" si="166"/>
        <v>0.05</v>
      </c>
      <c r="J302" s="45">
        <f t="shared" si="166"/>
        <v>0.1</v>
      </c>
      <c r="K302" s="233">
        <f t="shared" si="148"/>
        <v>3.069412529699278E-9</v>
      </c>
      <c r="L302" s="45">
        <f t="shared" si="149"/>
        <v>1</v>
      </c>
      <c r="M302" s="45">
        <f t="shared" si="150"/>
        <v>0.9676881991738574</v>
      </c>
      <c r="N302" s="45">
        <f t="shared" si="167"/>
        <v>0.1</v>
      </c>
      <c r="O302" s="45">
        <f t="shared" si="167"/>
        <v>0.1</v>
      </c>
      <c r="P302" s="233">
        <f t="shared" si="152"/>
        <v>1.0440524726283706E-4</v>
      </c>
      <c r="Q302" s="45">
        <f t="shared" si="153"/>
        <v>1</v>
      </c>
      <c r="R302" s="45">
        <f t="shared" si="154"/>
        <v>0.83322541077201628</v>
      </c>
      <c r="S302" s="45">
        <f t="shared" si="168"/>
        <v>0.1</v>
      </c>
      <c r="T302" s="45">
        <f t="shared" si="168"/>
        <v>0.1</v>
      </c>
      <c r="U302" s="233">
        <f t="shared" si="140"/>
        <v>2.5917515497873855E-6</v>
      </c>
      <c r="V302" s="45">
        <f t="shared" si="156"/>
        <v>1</v>
      </c>
      <c r="W302" s="45">
        <f t="shared" si="157"/>
        <v>0.999999999999999</v>
      </c>
      <c r="X302" s="45">
        <f t="shared" si="169"/>
        <v>0.25</v>
      </c>
      <c r="Y302" s="45">
        <f t="shared" si="169"/>
        <v>0.1</v>
      </c>
      <c r="Z302" s="233">
        <f t="shared" si="159"/>
        <v>0</v>
      </c>
    </row>
    <row r="303" spans="1:26" x14ac:dyDescent="0.45">
      <c r="A303">
        <v>297</v>
      </c>
      <c r="B303" s="45">
        <f t="shared" si="141"/>
        <v>1</v>
      </c>
      <c r="C303" s="45">
        <f t="shared" si="142"/>
        <v>9.999999999993904E-2</v>
      </c>
      <c r="D303" s="45">
        <f t="shared" si="165"/>
        <v>0.01</v>
      </c>
      <c r="E303" s="45">
        <f t="shared" si="165"/>
        <v>0.1</v>
      </c>
      <c r="F303" s="233">
        <f t="shared" si="144"/>
        <v>5.4869303545146408E-15</v>
      </c>
      <c r="G303" s="45">
        <f t="shared" si="145"/>
        <v>1</v>
      </c>
      <c r="H303" s="45">
        <f t="shared" si="146"/>
        <v>0.49999994168116935</v>
      </c>
      <c r="I303" s="45">
        <f t="shared" si="166"/>
        <v>0.05</v>
      </c>
      <c r="J303" s="45">
        <f t="shared" si="166"/>
        <v>0.1</v>
      </c>
      <c r="K303" s="233">
        <f t="shared" si="148"/>
        <v>2.9159418768465173E-9</v>
      </c>
      <c r="L303" s="45">
        <f t="shared" si="149"/>
        <v>1</v>
      </c>
      <c r="M303" s="45">
        <f t="shared" si="150"/>
        <v>0.96779260442112025</v>
      </c>
      <c r="N303" s="45">
        <f t="shared" si="167"/>
        <v>0.1</v>
      </c>
      <c r="O303" s="45">
        <f t="shared" si="167"/>
        <v>0.1</v>
      </c>
      <c r="P303" s="233">
        <f t="shared" si="152"/>
        <v>1.0373163299742805E-4</v>
      </c>
      <c r="Q303" s="45">
        <f t="shared" si="153"/>
        <v>1</v>
      </c>
      <c r="R303" s="45">
        <f t="shared" si="154"/>
        <v>0.8332280025235661</v>
      </c>
      <c r="S303" s="45">
        <f t="shared" si="168"/>
        <v>0.1</v>
      </c>
      <c r="T303" s="45">
        <f t="shared" si="168"/>
        <v>0.1</v>
      </c>
      <c r="U303" s="233">
        <f t="shared" si="140"/>
        <v>2.5294731103124579E-6</v>
      </c>
      <c r="V303" s="45">
        <f t="shared" si="156"/>
        <v>1</v>
      </c>
      <c r="W303" s="45">
        <f t="shared" si="157"/>
        <v>0.999999999999999</v>
      </c>
      <c r="X303" s="45">
        <f t="shared" si="169"/>
        <v>0.25</v>
      </c>
      <c r="Y303" s="45">
        <f t="shared" si="169"/>
        <v>0.1</v>
      </c>
      <c r="Z303" s="233">
        <f t="shared" si="159"/>
        <v>0</v>
      </c>
    </row>
    <row r="304" spans="1:26" x14ac:dyDescent="0.45">
      <c r="A304">
        <v>298</v>
      </c>
      <c r="B304" s="45">
        <f t="shared" si="141"/>
        <v>1</v>
      </c>
      <c r="C304" s="45">
        <f t="shared" si="142"/>
        <v>9.9999999999944522E-2</v>
      </c>
      <c r="D304" s="45">
        <f t="shared" si="165"/>
        <v>0.01</v>
      </c>
      <c r="E304" s="45">
        <f t="shared" si="165"/>
        <v>0.1</v>
      </c>
      <c r="F304" s="233">
        <f t="shared" si="144"/>
        <v>4.9925341638612508E-15</v>
      </c>
      <c r="G304" s="45">
        <f t="shared" si="145"/>
        <v>1</v>
      </c>
      <c r="H304" s="45">
        <f t="shared" si="146"/>
        <v>0.49999994459711122</v>
      </c>
      <c r="I304" s="45">
        <f t="shared" si="166"/>
        <v>0.05</v>
      </c>
      <c r="J304" s="45">
        <f t="shared" si="166"/>
        <v>0.1</v>
      </c>
      <c r="K304" s="233">
        <f t="shared" si="148"/>
        <v>2.7701447385952704E-9</v>
      </c>
      <c r="L304" s="45">
        <f t="shared" si="149"/>
        <v>1</v>
      </c>
      <c r="M304" s="45">
        <f t="shared" si="150"/>
        <v>0.96789633605411773</v>
      </c>
      <c r="N304" s="45">
        <f t="shared" si="167"/>
        <v>0.1</v>
      </c>
      <c r="O304" s="45">
        <f t="shared" si="167"/>
        <v>0.1</v>
      </c>
      <c r="P304" s="233">
        <f t="shared" si="152"/>
        <v>1.0306452387502663E-4</v>
      </c>
      <c r="Q304" s="45">
        <f t="shared" si="153"/>
        <v>1</v>
      </c>
      <c r="R304" s="45">
        <f t="shared" si="154"/>
        <v>0.8332305319966764</v>
      </c>
      <c r="S304" s="45">
        <f t="shared" si="168"/>
        <v>0.1</v>
      </c>
      <c r="T304" s="45">
        <f t="shared" si="168"/>
        <v>0.1</v>
      </c>
      <c r="U304" s="233">
        <f t="shared" si="140"/>
        <v>2.4686929799150326E-6</v>
      </c>
      <c r="V304" s="45">
        <f t="shared" si="156"/>
        <v>1</v>
      </c>
      <c r="W304" s="45">
        <f t="shared" si="157"/>
        <v>0.999999999999999</v>
      </c>
      <c r="X304" s="45">
        <f t="shared" si="169"/>
        <v>0.25</v>
      </c>
      <c r="Y304" s="45">
        <f t="shared" si="169"/>
        <v>0.1</v>
      </c>
      <c r="Z304" s="233">
        <f t="shared" si="159"/>
        <v>0</v>
      </c>
    </row>
    <row r="305" spans="1:26" x14ac:dyDescent="0.45">
      <c r="A305">
        <v>299</v>
      </c>
      <c r="B305" s="45">
        <f t="shared" si="141"/>
        <v>1</v>
      </c>
      <c r="C305" s="45">
        <f t="shared" si="142"/>
        <v>9.9999999999949518E-2</v>
      </c>
      <c r="D305" s="45">
        <f t="shared" si="165"/>
        <v>0.01</v>
      </c>
      <c r="E305" s="45">
        <f t="shared" si="165"/>
        <v>0.1</v>
      </c>
      <c r="F305" s="233">
        <f t="shared" si="144"/>
        <v>4.5432407835832578E-15</v>
      </c>
      <c r="G305" s="45">
        <f t="shared" si="145"/>
        <v>1</v>
      </c>
      <c r="H305" s="45">
        <f t="shared" si="146"/>
        <v>0.49999994736725595</v>
      </c>
      <c r="I305" s="45">
        <f t="shared" si="166"/>
        <v>0.05</v>
      </c>
      <c r="J305" s="45">
        <f t="shared" si="166"/>
        <v>0.1</v>
      </c>
      <c r="K305" s="233">
        <f t="shared" si="148"/>
        <v>2.6316374773793783E-9</v>
      </c>
      <c r="L305" s="45">
        <f t="shared" si="149"/>
        <v>1</v>
      </c>
      <c r="M305" s="45">
        <f t="shared" si="150"/>
        <v>0.96799940057799272</v>
      </c>
      <c r="N305" s="45">
        <f t="shared" si="167"/>
        <v>0.1</v>
      </c>
      <c r="O305" s="45">
        <f t="shared" si="167"/>
        <v>0.1</v>
      </c>
      <c r="P305" s="233">
        <f t="shared" si="152"/>
        <v>1.0240383633676464E-4</v>
      </c>
      <c r="Q305" s="45">
        <f t="shared" si="153"/>
        <v>1</v>
      </c>
      <c r="R305" s="45">
        <f t="shared" si="154"/>
        <v>0.83323300068965633</v>
      </c>
      <c r="S305" s="45">
        <f t="shared" si="168"/>
        <v>0.1</v>
      </c>
      <c r="T305" s="45">
        <f t="shared" si="168"/>
        <v>0.1</v>
      </c>
      <c r="U305" s="233">
        <f t="shared" si="140"/>
        <v>2.4093750269661707E-6</v>
      </c>
      <c r="V305" s="45">
        <f t="shared" si="156"/>
        <v>1</v>
      </c>
      <c r="W305" s="45">
        <f t="shared" si="157"/>
        <v>0.999999999999999</v>
      </c>
      <c r="X305" s="45">
        <f t="shared" si="169"/>
        <v>0.25</v>
      </c>
      <c r="Y305" s="45">
        <f t="shared" si="169"/>
        <v>0.1</v>
      </c>
      <c r="Z305" s="233">
        <f t="shared" si="159"/>
        <v>0</v>
      </c>
    </row>
    <row r="306" spans="1:26" x14ac:dyDescent="0.45">
      <c r="A306">
        <v>300</v>
      </c>
      <c r="Q306" s="45">
        <f t="shared" si="153"/>
        <v>1</v>
      </c>
      <c r="R306" s="45">
        <f t="shared" si="154"/>
        <v>0.83323541006468327</v>
      </c>
      <c r="S306" s="45">
        <f t="shared" si="168"/>
        <v>0.1</v>
      </c>
      <c r="T306" s="45">
        <f t="shared" si="168"/>
        <v>0.1</v>
      </c>
      <c r="U306" s="233">
        <f t="shared" si="140"/>
        <v>2.3514839951888078E-6</v>
      </c>
    </row>
    <row r="307" spans="1:26" x14ac:dyDescent="0.45">
      <c r="Q307" s="45">
        <f t="shared" si="153"/>
        <v>1</v>
      </c>
      <c r="R307" s="45">
        <f t="shared" si="154"/>
        <v>0.83323776154867846</v>
      </c>
      <c r="S307" s="45">
        <f t="shared" si="168"/>
        <v>0.1</v>
      </c>
      <c r="T307" s="45">
        <f t="shared" si="168"/>
        <v>0.1</v>
      </c>
      <c r="U307" s="233">
        <f t="shared" si="140"/>
        <v>2.2949854822165716E-6</v>
      </c>
    </row>
    <row r="308" spans="1:26" x14ac:dyDescent="0.45">
      <c r="Q308" s="45">
        <f t="shared" si="153"/>
        <v>1</v>
      </c>
      <c r="R308" s="45">
        <f t="shared" si="154"/>
        <v>0.83324005653416067</v>
      </c>
      <c r="S308" s="45">
        <f t="shared" si="168"/>
        <v>0.1</v>
      </c>
      <c r="T308" s="45">
        <f t="shared" si="168"/>
        <v>0.1</v>
      </c>
      <c r="U308" s="233">
        <f t="shared" si="140"/>
        <v>2.2398459188083253E-6</v>
      </c>
    </row>
    <row r="309" spans="1:26" x14ac:dyDescent="0.45">
      <c r="Q309" s="45">
        <f t="shared" si="153"/>
        <v>1</v>
      </c>
      <c r="R309" s="45">
        <f t="shared" si="154"/>
        <v>0.83324229638007952</v>
      </c>
      <c r="S309" s="45">
        <f t="shared" si="168"/>
        <v>0.1</v>
      </c>
      <c r="T309" s="45">
        <f t="shared" si="168"/>
        <v>0.1</v>
      </c>
      <c r="U309" s="233">
        <f t="shared" si="140"/>
        <v>2.1860325484235332E-6</v>
      </c>
    </row>
    <row r="310" spans="1:26" x14ac:dyDescent="0.45">
      <c r="Q310" s="45">
        <f t="shared" si="153"/>
        <v>1</v>
      </c>
      <c r="R310" s="45">
        <f t="shared" si="154"/>
        <v>0.83324448241262794</v>
      </c>
      <c r="S310" s="45">
        <f t="shared" si="168"/>
        <v>0.1</v>
      </c>
      <c r="T310" s="45">
        <f t="shared" si="168"/>
        <v>0.1</v>
      </c>
      <c r="U310" s="233">
        <f t="shared" si="140"/>
        <v>2.1335134074186579E-6</v>
      </c>
    </row>
    <row r="311" spans="1:26" x14ac:dyDescent="0.45">
      <c r="Q311" s="45">
        <f t="shared" si="153"/>
        <v>1</v>
      </c>
      <c r="R311" s="45">
        <f t="shared" si="154"/>
        <v>0.83324661592603533</v>
      </c>
      <c r="S311" s="45">
        <f t="shared" si="168"/>
        <v>0.1</v>
      </c>
      <c r="T311" s="45">
        <f t="shared" si="168"/>
        <v>0.1</v>
      </c>
      <c r="U311" s="233">
        <f t="shared" si="140"/>
        <v>2.0822573056980542E-6</v>
      </c>
    </row>
    <row r="312" spans="1:26" x14ac:dyDescent="0.45">
      <c r="Q312" s="45">
        <f t="shared" si="153"/>
        <v>1</v>
      </c>
      <c r="R312" s="45">
        <f t="shared" si="154"/>
        <v>0.83324869818334102</v>
      </c>
      <c r="S312" s="45">
        <f t="shared" ref="S312:T327" si="170">S311</f>
        <v>0.1</v>
      </c>
      <c r="T312" s="45">
        <f t="shared" si="170"/>
        <v>0.1</v>
      </c>
      <c r="U312" s="233">
        <f t="shared" si="140"/>
        <v>2.0322338078367086E-6</v>
      </c>
    </row>
    <row r="313" spans="1:26" x14ac:dyDescent="0.45">
      <c r="Q313" s="45">
        <f t="shared" si="153"/>
        <v>1</v>
      </c>
      <c r="R313" s="45">
        <f t="shared" si="154"/>
        <v>0.83325073041714881</v>
      </c>
      <c r="S313" s="45">
        <f t="shared" si="170"/>
        <v>0.1</v>
      </c>
      <c r="T313" s="45">
        <f t="shared" si="170"/>
        <v>0.1</v>
      </c>
      <c r="U313" s="233">
        <f t="shared" si="140"/>
        <v>1.9834132146713535E-6</v>
      </c>
    </row>
    <row r="314" spans="1:26" x14ac:dyDescent="0.45">
      <c r="Q314" s="45">
        <f t="shared" si="153"/>
        <v>1</v>
      </c>
      <c r="R314" s="45">
        <f t="shared" si="154"/>
        <v>0.83325271383036348</v>
      </c>
      <c r="S314" s="45">
        <f t="shared" si="170"/>
        <v>0.1</v>
      </c>
      <c r="T314" s="45">
        <f t="shared" si="170"/>
        <v>0.1</v>
      </c>
      <c r="U314" s="233">
        <f t="shared" si="140"/>
        <v>1.9357665453599571E-6</v>
      </c>
    </row>
    <row r="315" spans="1:26" x14ac:dyDescent="0.45">
      <c r="Q315" s="45">
        <f t="shared" si="153"/>
        <v>1</v>
      </c>
      <c r="R315" s="45">
        <f t="shared" si="154"/>
        <v>0.83325464959690887</v>
      </c>
      <c r="S315" s="45">
        <f t="shared" si="170"/>
        <v>0.1</v>
      </c>
      <c r="T315" s="45">
        <f t="shared" si="170"/>
        <v>0.1</v>
      </c>
      <c r="U315" s="233">
        <f t="shared" si="140"/>
        <v>1.889265519888772E-6</v>
      </c>
    </row>
    <row r="316" spans="1:26" x14ac:dyDescent="0.45">
      <c r="Q316" s="45">
        <f t="shared" si="153"/>
        <v>1</v>
      </c>
      <c r="R316" s="45">
        <f t="shared" si="154"/>
        <v>0.83325653886242879</v>
      </c>
      <c r="S316" s="45">
        <f t="shared" si="170"/>
        <v>0.1</v>
      </c>
      <c r="T316" s="45">
        <f t="shared" si="170"/>
        <v>0.1</v>
      </c>
      <c r="U316" s="233">
        <f t="shared" si="140"/>
        <v>1.8438825419818394E-6</v>
      </c>
    </row>
    <row r="317" spans="1:26" x14ac:dyDescent="0.45">
      <c r="Q317" s="45">
        <f t="shared" si="153"/>
        <v>1</v>
      </c>
      <c r="R317" s="45">
        <f t="shared" si="154"/>
        <v>0.83325838274497077</v>
      </c>
      <c r="S317" s="45">
        <f t="shared" si="170"/>
        <v>0.1</v>
      </c>
      <c r="T317" s="45">
        <f t="shared" si="170"/>
        <v>0.1</v>
      </c>
      <c r="U317" s="233">
        <f t="shared" si="140"/>
        <v>1.7995906824719299E-6</v>
      </c>
    </row>
    <row r="318" spans="1:26" x14ac:dyDescent="0.45">
      <c r="Q318" s="45">
        <f t="shared" si="153"/>
        <v>1</v>
      </c>
      <c r="R318" s="45">
        <f t="shared" si="154"/>
        <v>0.83326018233565324</v>
      </c>
      <c r="S318" s="45">
        <f t="shared" si="170"/>
        <v>0.1</v>
      </c>
      <c r="T318" s="45">
        <f t="shared" si="170"/>
        <v>0.1</v>
      </c>
      <c r="U318" s="233">
        <f t="shared" si="140"/>
        <v>1.7563636630392454E-6</v>
      </c>
    </row>
    <row r="319" spans="1:26" x14ac:dyDescent="0.45">
      <c r="Q319" s="45">
        <f t="shared" si="153"/>
        <v>1</v>
      </c>
      <c r="R319" s="45">
        <f t="shared" si="154"/>
        <v>0.83326193869931631</v>
      </c>
      <c r="S319" s="45">
        <f t="shared" si="170"/>
        <v>0.1</v>
      </c>
      <c r="T319" s="45">
        <f t="shared" si="170"/>
        <v>0.1</v>
      </c>
      <c r="U319" s="233">
        <f t="shared" si="140"/>
        <v>1.7141758404011498E-6</v>
      </c>
    </row>
    <row r="320" spans="1:26" x14ac:dyDescent="0.45">
      <c r="Q320" s="45">
        <f t="shared" si="153"/>
        <v>1</v>
      </c>
      <c r="R320" s="45">
        <f t="shared" si="154"/>
        <v>0.83326365287515669</v>
      </c>
      <c r="S320" s="45">
        <f t="shared" si="170"/>
        <v>0.1</v>
      </c>
      <c r="T320" s="45">
        <f t="shared" si="170"/>
        <v>0.1</v>
      </c>
      <c r="U320" s="233">
        <f t="shared" si="140"/>
        <v>1.673002190845374E-6</v>
      </c>
    </row>
    <row r="321" spans="17:21" x14ac:dyDescent="0.45">
      <c r="Q321" s="45">
        <f t="shared" si="153"/>
        <v>1</v>
      </c>
      <c r="R321" s="45">
        <f t="shared" si="154"/>
        <v>0.83326532587734758</v>
      </c>
      <c r="S321" s="45">
        <f t="shared" si="170"/>
        <v>0.1</v>
      </c>
      <c r="T321" s="45">
        <f t="shared" si="170"/>
        <v>0.1</v>
      </c>
      <c r="U321" s="233">
        <f t="shared" si="140"/>
        <v>1.6328182951691472E-6</v>
      </c>
    </row>
    <row r="322" spans="17:21" x14ac:dyDescent="0.45">
      <c r="Q322" s="45">
        <f t="shared" si="153"/>
        <v>1</v>
      </c>
      <c r="R322" s="45">
        <f t="shared" si="154"/>
        <v>0.83326695869564271</v>
      </c>
      <c r="S322" s="45">
        <f t="shared" si="170"/>
        <v>0.1</v>
      </c>
      <c r="T322" s="45">
        <f t="shared" si="170"/>
        <v>0.1</v>
      </c>
      <c r="U322" s="233">
        <f t="shared" si="140"/>
        <v>1.5936003239826191E-6</v>
      </c>
    </row>
    <row r="323" spans="17:21" x14ac:dyDescent="0.45">
      <c r="Q323" s="45">
        <f t="shared" si="153"/>
        <v>1</v>
      </c>
      <c r="R323" s="45">
        <f t="shared" si="154"/>
        <v>0.83326855229596675</v>
      </c>
      <c r="S323" s="45">
        <f t="shared" si="170"/>
        <v>0.1</v>
      </c>
      <c r="T323" s="45">
        <f t="shared" si="170"/>
        <v>0.1</v>
      </c>
      <c r="U323" s="233">
        <f t="shared" si="140"/>
        <v>1.5553250233835136E-6</v>
      </c>
    </row>
    <row r="324" spans="17:21" x14ac:dyDescent="0.45">
      <c r="Q324" s="45">
        <f t="shared" si="153"/>
        <v>1</v>
      </c>
      <c r="R324" s="45">
        <f t="shared" si="154"/>
        <v>0.83327010762099007</v>
      </c>
      <c r="S324" s="45">
        <f t="shared" si="170"/>
        <v>0.1</v>
      </c>
      <c r="T324" s="45">
        <f t="shared" si="170"/>
        <v>0.1</v>
      </c>
      <c r="U324" s="233">
        <f t="shared" si="140"/>
        <v>1.5179697009648496E-6</v>
      </c>
    </row>
    <row r="325" spans="17:21" x14ac:dyDescent="0.45">
      <c r="Q325" s="45">
        <f t="shared" si="153"/>
        <v>1</v>
      </c>
      <c r="R325" s="45">
        <f t="shared" si="154"/>
        <v>0.83327162559069101</v>
      </c>
      <c r="S325" s="45">
        <f t="shared" si="170"/>
        <v>0.1</v>
      </c>
      <c r="T325" s="45">
        <f t="shared" si="170"/>
        <v>0.1</v>
      </c>
      <c r="U325" s="233">
        <f t="shared" si="140"/>
        <v>1.4815122121800139E-6</v>
      </c>
    </row>
    <row r="326" spans="17:21" x14ac:dyDescent="0.45">
      <c r="Q326" s="45">
        <f t="shared" si="153"/>
        <v>1</v>
      </c>
      <c r="R326" s="45">
        <f t="shared" si="154"/>
        <v>0.83327310710290314</v>
      </c>
      <c r="S326" s="45">
        <f t="shared" si="170"/>
        <v>0.1</v>
      </c>
      <c r="T326" s="45">
        <f t="shared" si="170"/>
        <v>0.1</v>
      </c>
      <c r="U326" s="233">
        <f t="shared" si="140"/>
        <v>1.4459309470443715E-6</v>
      </c>
    </row>
    <row r="327" spans="17:21" x14ac:dyDescent="0.45">
      <c r="Q327" s="45">
        <f t="shared" si="153"/>
        <v>1</v>
      </c>
      <c r="R327" s="45">
        <f t="shared" si="154"/>
        <v>0.83327455303385023</v>
      </c>
      <c r="S327" s="45">
        <f t="shared" si="170"/>
        <v>0.1</v>
      </c>
      <c r="T327" s="45">
        <f t="shared" si="170"/>
        <v>0.1</v>
      </c>
      <c r="U327" s="233">
        <f t="shared" ref="U327:U390" si="171">(S327)*(Q327 - R327) - ((T327*R327)*(1 - R327))/(1 - 2*T327*R327)</f>
        <v>1.4112048171421865E-6</v>
      </c>
    </row>
    <row r="328" spans="17:21" x14ac:dyDescent="0.45">
      <c r="Q328" s="45">
        <f t="shared" ref="Q328:Q391" si="172">Q327</f>
        <v>1</v>
      </c>
      <c r="R328" s="45">
        <f t="shared" ref="R328:R391" si="173">R327+U327</f>
        <v>0.83327596423866734</v>
      </c>
      <c r="S328" s="45">
        <f t="shared" ref="S328:T343" si="174">S327</f>
        <v>0.1</v>
      </c>
      <c r="T328" s="45">
        <f t="shared" si="174"/>
        <v>0.1</v>
      </c>
      <c r="U328" s="233">
        <f t="shared" si="171"/>
        <v>1.3773132430047741E-6</v>
      </c>
    </row>
    <row r="329" spans="17:21" x14ac:dyDescent="0.45">
      <c r="Q329" s="45">
        <f t="shared" si="172"/>
        <v>1</v>
      </c>
      <c r="R329" s="45">
        <f t="shared" si="173"/>
        <v>0.83327734155191036</v>
      </c>
      <c r="S329" s="45">
        <f t="shared" si="174"/>
        <v>0.1</v>
      </c>
      <c r="T329" s="45">
        <f t="shared" si="174"/>
        <v>0.1</v>
      </c>
      <c r="U329" s="233">
        <f t="shared" si="171"/>
        <v>1.3442361417280446E-6</v>
      </c>
    </row>
    <row r="330" spans="17:21" x14ac:dyDescent="0.45">
      <c r="Q330" s="45">
        <f t="shared" si="172"/>
        <v>1</v>
      </c>
      <c r="R330" s="45">
        <f t="shared" si="173"/>
        <v>0.83327868578805209</v>
      </c>
      <c r="S330" s="45">
        <f t="shared" si="174"/>
        <v>0.1</v>
      </c>
      <c r="T330" s="45">
        <f t="shared" si="174"/>
        <v>0.1</v>
      </c>
      <c r="U330" s="233">
        <f t="shared" si="171"/>
        <v>1.3119539149404613E-6</v>
      </c>
    </row>
    <row r="331" spans="17:21" x14ac:dyDescent="0.45">
      <c r="Q331" s="45">
        <f t="shared" si="172"/>
        <v>1</v>
      </c>
      <c r="R331" s="45">
        <f t="shared" si="173"/>
        <v>0.83327999774196704</v>
      </c>
      <c r="S331" s="45">
        <f t="shared" si="174"/>
        <v>0.1</v>
      </c>
      <c r="T331" s="45">
        <f t="shared" si="174"/>
        <v>0.1</v>
      </c>
      <c r="U331" s="233">
        <f t="shared" si="171"/>
        <v>1.2804474370520236E-6</v>
      </c>
    </row>
    <row r="332" spans="17:21" x14ac:dyDescent="0.45">
      <c r="Q332" s="45">
        <f t="shared" si="172"/>
        <v>1</v>
      </c>
      <c r="R332" s="45">
        <f t="shared" si="173"/>
        <v>0.83328127818940412</v>
      </c>
      <c r="S332" s="45">
        <f t="shared" si="174"/>
        <v>0.1</v>
      </c>
      <c r="T332" s="45">
        <f t="shared" si="174"/>
        <v>0.1</v>
      </c>
      <c r="U332" s="233">
        <f t="shared" si="171"/>
        <v>1.2496980438016225E-6</v>
      </c>
    </row>
    <row r="333" spans="17:21" x14ac:dyDescent="0.45">
      <c r="Q333" s="45">
        <f t="shared" si="172"/>
        <v>1</v>
      </c>
      <c r="R333" s="45">
        <f t="shared" si="173"/>
        <v>0.83328252788744794</v>
      </c>
      <c r="S333" s="45">
        <f t="shared" si="174"/>
        <v>0.1</v>
      </c>
      <c r="T333" s="45">
        <f t="shared" si="174"/>
        <v>0.1</v>
      </c>
      <c r="U333" s="233">
        <f t="shared" si="171"/>
        <v>1.2196875210646052E-6</v>
      </c>
    </row>
    <row r="334" spans="17:21" x14ac:dyDescent="0.45">
      <c r="Q334" s="45">
        <f t="shared" si="172"/>
        <v>1</v>
      </c>
      <c r="R334" s="45">
        <f t="shared" si="173"/>
        <v>0.83328374757496904</v>
      </c>
      <c r="S334" s="45">
        <f t="shared" si="174"/>
        <v>0.1</v>
      </c>
      <c r="T334" s="45">
        <f t="shared" si="174"/>
        <v>0.1</v>
      </c>
      <c r="U334" s="233">
        <f t="shared" si="171"/>
        <v>1.1903980939448333E-6</v>
      </c>
    </row>
    <row r="335" spans="17:21" x14ac:dyDescent="0.45">
      <c r="Q335" s="45">
        <f t="shared" si="172"/>
        <v>1</v>
      </c>
      <c r="R335" s="45">
        <f t="shared" si="173"/>
        <v>0.83328493797306302</v>
      </c>
      <c r="S335" s="45">
        <f t="shared" si="174"/>
        <v>0.1</v>
      </c>
      <c r="T335" s="45">
        <f t="shared" si="174"/>
        <v>0.1</v>
      </c>
      <c r="U335" s="233">
        <f t="shared" si="171"/>
        <v>1.1618124161338894E-6</v>
      </c>
    </row>
    <row r="336" spans="17:21" x14ac:dyDescent="0.45">
      <c r="Q336" s="45">
        <f t="shared" si="172"/>
        <v>1</v>
      </c>
      <c r="R336" s="45">
        <f t="shared" si="173"/>
        <v>0.83328609978547918</v>
      </c>
      <c r="S336" s="45">
        <f t="shared" si="174"/>
        <v>0.1</v>
      </c>
      <c r="T336" s="45">
        <f t="shared" si="174"/>
        <v>0.1</v>
      </c>
      <c r="U336" s="233">
        <f t="shared" si="171"/>
        <v>1.1339135595547778E-6</v>
      </c>
    </row>
    <row r="337" spans="17:21" x14ac:dyDescent="0.45">
      <c r="Q337" s="45">
        <f t="shared" si="172"/>
        <v>1</v>
      </c>
      <c r="R337" s="45">
        <f t="shared" si="173"/>
        <v>0.83328723369903879</v>
      </c>
      <c r="S337" s="45">
        <f t="shared" si="174"/>
        <v>0.1</v>
      </c>
      <c r="T337" s="45">
        <f t="shared" si="174"/>
        <v>0.1</v>
      </c>
      <c r="U337" s="233">
        <f t="shared" si="171"/>
        <v>1.106685004189506E-6</v>
      </c>
    </row>
    <row r="338" spans="17:21" x14ac:dyDescent="0.45">
      <c r="Q338" s="45">
        <f t="shared" si="172"/>
        <v>1</v>
      </c>
      <c r="R338" s="45">
        <f t="shared" si="173"/>
        <v>0.83328834038404298</v>
      </c>
      <c r="S338" s="45">
        <f t="shared" si="174"/>
        <v>0.1</v>
      </c>
      <c r="T338" s="45">
        <f t="shared" si="174"/>
        <v>0.1</v>
      </c>
      <c r="U338" s="233">
        <f t="shared" si="171"/>
        <v>1.0801106282327944E-6</v>
      </c>
    </row>
    <row r="339" spans="17:21" x14ac:dyDescent="0.45">
      <c r="Q339" s="45">
        <f t="shared" si="172"/>
        <v>1</v>
      </c>
      <c r="R339" s="45">
        <f t="shared" si="173"/>
        <v>0.83328942049467125</v>
      </c>
      <c r="S339" s="45">
        <f t="shared" si="174"/>
        <v>0.1</v>
      </c>
      <c r="T339" s="45">
        <f t="shared" si="174"/>
        <v>0.1</v>
      </c>
      <c r="U339" s="233">
        <f t="shared" si="171"/>
        <v>1.0541746984400746E-6</v>
      </c>
    </row>
    <row r="340" spans="17:21" x14ac:dyDescent="0.45">
      <c r="Q340" s="45">
        <f t="shared" si="172"/>
        <v>1</v>
      </c>
      <c r="R340" s="45">
        <f t="shared" si="173"/>
        <v>0.83329047466936967</v>
      </c>
      <c r="S340" s="45">
        <f t="shared" si="174"/>
        <v>0.1</v>
      </c>
      <c r="T340" s="45">
        <f t="shared" si="174"/>
        <v>0.1</v>
      </c>
      <c r="U340" s="233">
        <f t="shared" si="171"/>
        <v>1.0288618607426359E-6</v>
      </c>
    </row>
    <row r="341" spans="17:21" x14ac:dyDescent="0.45">
      <c r="Q341" s="45">
        <f t="shared" si="172"/>
        <v>1</v>
      </c>
      <c r="R341" s="45">
        <f t="shared" si="173"/>
        <v>0.83329150353123038</v>
      </c>
      <c r="S341" s="45">
        <f t="shared" si="174"/>
        <v>0.1</v>
      </c>
      <c r="T341" s="45">
        <f t="shared" si="174"/>
        <v>0.1</v>
      </c>
      <c r="U341" s="233">
        <f t="shared" si="171"/>
        <v>1.0041571310397124E-6</v>
      </c>
    </row>
    <row r="342" spans="17:21" x14ac:dyDescent="0.45">
      <c r="Q342" s="45">
        <f t="shared" si="172"/>
        <v>1</v>
      </c>
      <c r="R342" s="45">
        <f t="shared" si="173"/>
        <v>0.83329250768836138</v>
      </c>
      <c r="S342" s="45">
        <f t="shared" si="174"/>
        <v>0.1</v>
      </c>
      <c r="T342" s="45">
        <f t="shared" si="174"/>
        <v>0.1</v>
      </c>
      <c r="U342" s="233">
        <f t="shared" si="171"/>
        <v>9.8004588627853551E-7</v>
      </c>
    </row>
    <row r="343" spans="17:21" x14ac:dyDescent="0.45">
      <c r="Q343" s="45">
        <f t="shared" si="172"/>
        <v>1</v>
      </c>
      <c r="R343" s="45">
        <f t="shared" si="173"/>
        <v>0.83329348773424772</v>
      </c>
      <c r="S343" s="45">
        <f t="shared" si="174"/>
        <v>0.1</v>
      </c>
      <c r="T343" s="45">
        <f t="shared" si="174"/>
        <v>0.1</v>
      </c>
      <c r="U343" s="233">
        <f t="shared" si="171"/>
        <v>9.5651385569744951E-7</v>
      </c>
    </row>
    <row r="344" spans="17:21" x14ac:dyDescent="0.45">
      <c r="Q344" s="45">
        <f t="shared" si="172"/>
        <v>1</v>
      </c>
      <c r="R344" s="45">
        <f t="shared" si="173"/>
        <v>0.83329444424810339</v>
      </c>
      <c r="S344" s="45">
        <f t="shared" ref="S344:T359" si="175">S343</f>
        <v>0.1</v>
      </c>
      <c r="T344" s="45">
        <f t="shared" si="175"/>
        <v>0.1</v>
      </c>
      <c r="U344" s="233">
        <f t="shared" si="171"/>
        <v>9.3354711234311383E-7</v>
      </c>
    </row>
    <row r="345" spans="17:21" x14ac:dyDescent="0.45">
      <c r="Q345" s="45">
        <f t="shared" si="172"/>
        <v>1</v>
      </c>
      <c r="R345" s="45">
        <f t="shared" si="173"/>
        <v>0.83329537779521579</v>
      </c>
      <c r="S345" s="45">
        <f t="shared" si="175"/>
        <v>0.1</v>
      </c>
      <c r="T345" s="45">
        <f t="shared" si="175"/>
        <v>0.1</v>
      </c>
      <c r="U345" s="233">
        <f t="shared" si="171"/>
        <v>9.1113206471260533E-7</v>
      </c>
    </row>
    <row r="346" spans="17:21" x14ac:dyDescent="0.45">
      <c r="Q346" s="45">
        <f t="shared" si="172"/>
        <v>1</v>
      </c>
      <c r="R346" s="45">
        <f t="shared" si="173"/>
        <v>0.83329628892728047</v>
      </c>
      <c r="S346" s="45">
        <f t="shared" si="175"/>
        <v>0.1</v>
      </c>
      <c r="T346" s="45">
        <f t="shared" si="175"/>
        <v>0.1</v>
      </c>
      <c r="U346" s="233">
        <f t="shared" si="171"/>
        <v>8.8925544868001527E-7</v>
      </c>
    </row>
    <row r="347" spans="17:21" x14ac:dyDescent="0.45">
      <c r="Q347" s="45">
        <f t="shared" si="172"/>
        <v>1</v>
      </c>
      <c r="R347" s="45">
        <f t="shared" si="173"/>
        <v>0.83329717818272919</v>
      </c>
      <c r="S347" s="45">
        <f t="shared" si="175"/>
        <v>0.1</v>
      </c>
      <c r="T347" s="45">
        <f t="shared" si="175"/>
        <v>0.1</v>
      </c>
      <c r="U347" s="233">
        <f t="shared" si="171"/>
        <v>8.6790431955835468E-7</v>
      </c>
    </row>
    <row r="348" spans="17:21" x14ac:dyDescent="0.45">
      <c r="Q348" s="45">
        <f t="shared" si="172"/>
        <v>1</v>
      </c>
      <c r="R348" s="45">
        <f t="shared" si="173"/>
        <v>0.83329804608704872</v>
      </c>
      <c r="S348" s="45">
        <f t="shared" si="175"/>
        <v>0.1</v>
      </c>
      <c r="T348" s="45">
        <f t="shared" si="175"/>
        <v>0.1</v>
      </c>
      <c r="U348" s="233">
        <f t="shared" si="171"/>
        <v>8.4706604440779043E-7</v>
      </c>
    </row>
    <row r="349" spans="17:21" x14ac:dyDescent="0.45">
      <c r="Q349" s="45">
        <f t="shared" si="172"/>
        <v>1</v>
      </c>
      <c r="R349" s="45">
        <f t="shared" si="173"/>
        <v>0.83329889315309313</v>
      </c>
      <c r="S349" s="45">
        <f t="shared" si="175"/>
        <v>0.1</v>
      </c>
      <c r="T349" s="45">
        <f t="shared" si="175"/>
        <v>0.1</v>
      </c>
      <c r="U349" s="233">
        <f t="shared" si="171"/>
        <v>8.2672829446878149E-7</v>
      </c>
    </row>
    <row r="350" spans="17:21" x14ac:dyDescent="0.45">
      <c r="Q350" s="45">
        <f t="shared" si="172"/>
        <v>1</v>
      </c>
      <c r="R350" s="45">
        <f t="shared" si="173"/>
        <v>0.83329971988138762</v>
      </c>
      <c r="S350" s="45">
        <f t="shared" si="175"/>
        <v>0.1</v>
      </c>
      <c r="T350" s="45">
        <f t="shared" si="175"/>
        <v>0.1</v>
      </c>
      <c r="U350" s="233">
        <f t="shared" si="171"/>
        <v>8.0687903785542359E-7</v>
      </c>
    </row>
    <row r="351" spans="17:21" x14ac:dyDescent="0.45">
      <c r="Q351" s="45">
        <f t="shared" si="172"/>
        <v>1</v>
      </c>
      <c r="R351" s="45">
        <f t="shared" si="173"/>
        <v>0.83330052676042543</v>
      </c>
      <c r="S351" s="45">
        <f t="shared" si="175"/>
        <v>0.1</v>
      </c>
      <c r="T351" s="45">
        <f t="shared" si="175"/>
        <v>0.1</v>
      </c>
      <c r="U351" s="233">
        <f t="shared" si="171"/>
        <v>7.8750653235634682E-7</v>
      </c>
    </row>
    <row r="352" spans="17:21" x14ac:dyDescent="0.45">
      <c r="Q352" s="45">
        <f t="shared" si="172"/>
        <v>1</v>
      </c>
      <c r="R352" s="45">
        <f t="shared" si="173"/>
        <v>0.83330131426695775</v>
      </c>
      <c r="S352" s="45">
        <f t="shared" si="175"/>
        <v>0.1</v>
      </c>
      <c r="T352" s="45">
        <f t="shared" si="175"/>
        <v>0.1</v>
      </c>
      <c r="U352" s="233">
        <f t="shared" si="171"/>
        <v>7.6859931842296336E-7</v>
      </c>
    </row>
    <row r="353" spans="17:21" x14ac:dyDescent="0.45">
      <c r="Q353" s="45">
        <f t="shared" si="172"/>
        <v>1</v>
      </c>
      <c r="R353" s="45">
        <f t="shared" si="173"/>
        <v>0.83330208286627616</v>
      </c>
      <c r="S353" s="45">
        <f t="shared" si="175"/>
        <v>0.1</v>
      </c>
      <c r="T353" s="45">
        <f t="shared" si="175"/>
        <v>0.1</v>
      </c>
      <c r="U353" s="233">
        <f t="shared" si="171"/>
        <v>7.5014621239363755E-7</v>
      </c>
    </row>
    <row r="354" spans="17:21" x14ac:dyDescent="0.45">
      <c r="Q354" s="45">
        <f t="shared" si="172"/>
        <v>1</v>
      </c>
      <c r="R354" s="45">
        <f t="shared" si="173"/>
        <v>0.83330283301248853</v>
      </c>
      <c r="S354" s="45">
        <f t="shared" si="175"/>
        <v>0.1</v>
      </c>
      <c r="T354" s="45">
        <f t="shared" si="175"/>
        <v>0.1</v>
      </c>
      <c r="U354" s="233">
        <f t="shared" si="171"/>
        <v>7.3213629979765327E-7</v>
      </c>
    </row>
    <row r="355" spans="17:21" x14ac:dyDescent="0.45">
      <c r="Q355" s="45">
        <f t="shared" si="172"/>
        <v>1</v>
      </c>
      <c r="R355" s="45">
        <f t="shared" si="173"/>
        <v>0.83330356514878834</v>
      </c>
      <c r="S355" s="45">
        <f t="shared" si="175"/>
        <v>0.1</v>
      </c>
      <c r="T355" s="45">
        <f t="shared" si="175"/>
        <v>0.1</v>
      </c>
      <c r="U355" s="233">
        <f t="shared" si="171"/>
        <v>7.1455892886040928E-7</v>
      </c>
    </row>
    <row r="356" spans="17:21" x14ac:dyDescent="0.45">
      <c r="Q356" s="45">
        <f t="shared" si="172"/>
        <v>1</v>
      </c>
      <c r="R356" s="45">
        <f t="shared" si="173"/>
        <v>0.83330427970771725</v>
      </c>
      <c r="S356" s="45">
        <f t="shared" si="175"/>
        <v>0.1</v>
      </c>
      <c r="T356" s="45">
        <f t="shared" si="175"/>
        <v>0.1</v>
      </c>
      <c r="U356" s="233">
        <f t="shared" si="171"/>
        <v>6.9740370417861741E-7</v>
      </c>
    </row>
    <row r="357" spans="17:21" x14ac:dyDescent="0.45">
      <c r="Q357" s="45">
        <f t="shared" si="172"/>
        <v>1</v>
      </c>
      <c r="R357" s="45">
        <f t="shared" si="173"/>
        <v>0.83330497711142149</v>
      </c>
      <c r="S357" s="45">
        <f t="shared" si="175"/>
        <v>0.1</v>
      </c>
      <c r="T357" s="45">
        <f t="shared" si="175"/>
        <v>0.1</v>
      </c>
      <c r="U357" s="233">
        <f t="shared" si="171"/>
        <v>6.8066048050305361E-7</v>
      </c>
    </row>
    <row r="358" spans="17:21" x14ac:dyDescent="0.45">
      <c r="Q358" s="45">
        <f t="shared" si="172"/>
        <v>1</v>
      </c>
      <c r="R358" s="45">
        <f t="shared" si="173"/>
        <v>0.83330565777190202</v>
      </c>
      <c r="S358" s="45">
        <f t="shared" si="175"/>
        <v>0.1</v>
      </c>
      <c r="T358" s="45">
        <f t="shared" si="175"/>
        <v>0.1</v>
      </c>
      <c r="U358" s="233">
        <f t="shared" si="171"/>
        <v>6.6431935673641473E-7</v>
      </c>
    </row>
    <row r="359" spans="17:21" x14ac:dyDescent="0.45">
      <c r="Q359" s="45">
        <f t="shared" si="172"/>
        <v>1</v>
      </c>
      <c r="R359" s="45">
        <f t="shared" si="173"/>
        <v>0.83330632209125877</v>
      </c>
      <c r="S359" s="45">
        <f t="shared" si="175"/>
        <v>0.1</v>
      </c>
      <c r="T359" s="45">
        <f t="shared" si="175"/>
        <v>0.1</v>
      </c>
      <c r="U359" s="233">
        <f t="shared" si="171"/>
        <v>6.4837067003178928E-7</v>
      </c>
    </row>
    <row r="360" spans="17:21" x14ac:dyDescent="0.45">
      <c r="Q360" s="45">
        <f t="shared" si="172"/>
        <v>1</v>
      </c>
      <c r="R360" s="45">
        <f t="shared" si="173"/>
        <v>0.83330697046192881</v>
      </c>
      <c r="S360" s="45">
        <f t="shared" ref="S360:T375" si="176">S359</f>
        <v>0.1</v>
      </c>
      <c r="T360" s="45">
        <f t="shared" si="176"/>
        <v>0.1</v>
      </c>
      <c r="U360" s="233">
        <f t="shared" si="171"/>
        <v>6.3280499003684487E-7</v>
      </c>
    </row>
    <row r="361" spans="17:21" x14ac:dyDescent="0.45">
      <c r="Q361" s="45">
        <f t="shared" si="172"/>
        <v>1</v>
      </c>
      <c r="R361" s="45">
        <f t="shared" si="173"/>
        <v>0.83330760326691888</v>
      </c>
      <c r="S361" s="45">
        <f t="shared" si="176"/>
        <v>0.1</v>
      </c>
      <c r="T361" s="45">
        <f t="shared" si="176"/>
        <v>0.1</v>
      </c>
      <c r="U361" s="233">
        <f t="shared" si="171"/>
        <v>6.1761311328026314E-7</v>
      </c>
    </row>
    <row r="362" spans="17:21" x14ac:dyDescent="0.45">
      <c r="Q362" s="45">
        <f t="shared" si="172"/>
        <v>1</v>
      </c>
      <c r="R362" s="45">
        <f t="shared" si="173"/>
        <v>0.8333082208800322</v>
      </c>
      <c r="S362" s="45">
        <f t="shared" si="176"/>
        <v>0.1</v>
      </c>
      <c r="T362" s="45">
        <f t="shared" si="176"/>
        <v>0.1</v>
      </c>
      <c r="U362" s="233">
        <f t="shared" si="171"/>
        <v>6.0278605772470795E-7</v>
      </c>
    </row>
    <row r="363" spans="17:21" x14ac:dyDescent="0.45">
      <c r="Q363" s="45">
        <f t="shared" si="172"/>
        <v>1</v>
      </c>
      <c r="R363" s="45">
        <f t="shared" si="173"/>
        <v>0.83330882366608994</v>
      </c>
      <c r="S363" s="45">
        <f t="shared" si="176"/>
        <v>0.1</v>
      </c>
      <c r="T363" s="45">
        <f t="shared" si="176"/>
        <v>0.1</v>
      </c>
      <c r="U363" s="233">
        <f t="shared" si="171"/>
        <v>5.883150574065299E-7</v>
      </c>
    </row>
    <row r="364" spans="17:21" x14ac:dyDescent="0.45">
      <c r="Q364" s="45">
        <f t="shared" si="172"/>
        <v>1</v>
      </c>
      <c r="R364" s="45">
        <f t="shared" si="173"/>
        <v>0.83330941198114739</v>
      </c>
      <c r="S364" s="45">
        <f t="shared" si="176"/>
        <v>0.1</v>
      </c>
      <c r="T364" s="45">
        <f t="shared" si="176"/>
        <v>0.1</v>
      </c>
      <c r="U364" s="233">
        <f t="shared" si="171"/>
        <v>5.7419155723506532E-7</v>
      </c>
    </row>
    <row r="365" spans="17:21" x14ac:dyDescent="0.45">
      <c r="Q365" s="45">
        <f t="shared" si="172"/>
        <v>1</v>
      </c>
      <c r="R365" s="45">
        <f t="shared" si="173"/>
        <v>0.83330998617270458</v>
      </c>
      <c r="S365" s="45">
        <f t="shared" si="176"/>
        <v>0.1</v>
      </c>
      <c r="T365" s="45">
        <f t="shared" si="176"/>
        <v>0.1</v>
      </c>
      <c r="U365" s="233">
        <f t="shared" si="171"/>
        <v>5.6040720789601872E-7</v>
      </c>
    </row>
    <row r="366" spans="17:21" x14ac:dyDescent="0.45">
      <c r="Q366" s="45">
        <f t="shared" si="172"/>
        <v>1</v>
      </c>
      <c r="R366" s="45">
        <f t="shared" si="173"/>
        <v>0.83331054657991244</v>
      </c>
      <c r="S366" s="45">
        <f t="shared" si="176"/>
        <v>0.1</v>
      </c>
      <c r="T366" s="45">
        <f t="shared" si="176"/>
        <v>0.1</v>
      </c>
      <c r="U366" s="233">
        <f t="shared" si="171"/>
        <v>5.4695386091097031E-7</v>
      </c>
    </row>
    <row r="367" spans="17:21" x14ac:dyDescent="0.45">
      <c r="Q367" s="45">
        <f t="shared" si="172"/>
        <v>1</v>
      </c>
      <c r="R367" s="45">
        <f t="shared" si="173"/>
        <v>0.83331109353377331</v>
      </c>
      <c r="S367" s="45">
        <f t="shared" si="176"/>
        <v>0.1</v>
      </c>
      <c r="T367" s="45">
        <f t="shared" si="176"/>
        <v>0.1</v>
      </c>
      <c r="U367" s="233">
        <f t="shared" si="171"/>
        <v>5.3382356378015028E-7</v>
      </c>
    </row>
    <row r="368" spans="17:21" x14ac:dyDescent="0.45">
      <c r="Q368" s="45">
        <f t="shared" si="172"/>
        <v>1</v>
      </c>
      <c r="R368" s="45">
        <f t="shared" si="173"/>
        <v>0.8333116273573371</v>
      </c>
      <c r="S368" s="45">
        <f t="shared" si="176"/>
        <v>0.1</v>
      </c>
      <c r="T368" s="45">
        <f t="shared" si="176"/>
        <v>0.1</v>
      </c>
      <c r="U368" s="233">
        <f t="shared" si="171"/>
        <v>5.2100855526399092E-7</v>
      </c>
    </row>
    <row r="369" spans="17:21" x14ac:dyDescent="0.45">
      <c r="Q369" s="45">
        <f t="shared" si="172"/>
        <v>1</v>
      </c>
      <c r="R369" s="45">
        <f t="shared" si="173"/>
        <v>0.8333121483658924</v>
      </c>
      <c r="S369" s="45">
        <f t="shared" si="176"/>
        <v>0.1</v>
      </c>
      <c r="T369" s="45">
        <f t="shared" si="176"/>
        <v>0.1</v>
      </c>
      <c r="U369" s="233">
        <f t="shared" si="171"/>
        <v>5.0850126077223168E-7</v>
      </c>
    </row>
    <row r="370" spans="17:21" x14ac:dyDescent="0.45">
      <c r="Q370" s="45">
        <f t="shared" si="172"/>
        <v>1</v>
      </c>
      <c r="R370" s="45">
        <f t="shared" si="173"/>
        <v>0.83331265686715317</v>
      </c>
      <c r="S370" s="45">
        <f t="shared" si="176"/>
        <v>0.1</v>
      </c>
      <c r="T370" s="45">
        <f t="shared" si="176"/>
        <v>0.1</v>
      </c>
      <c r="U370" s="233">
        <f t="shared" si="171"/>
        <v>4.9629428787445473E-7</v>
      </c>
    </row>
    <row r="371" spans="17:21" x14ac:dyDescent="0.45">
      <c r="Q371" s="45">
        <f t="shared" si="172"/>
        <v>1</v>
      </c>
      <c r="R371" s="45">
        <f t="shared" si="173"/>
        <v>0.83331315316144106</v>
      </c>
      <c r="S371" s="45">
        <f t="shared" si="176"/>
        <v>0.1</v>
      </c>
      <c r="T371" s="45">
        <f t="shared" si="176"/>
        <v>0.1</v>
      </c>
      <c r="U371" s="233">
        <f t="shared" si="171"/>
        <v>4.843804219077652E-7</v>
      </c>
    </row>
    <row r="372" spans="17:21" x14ac:dyDescent="0.45">
      <c r="Q372" s="45">
        <f t="shared" si="172"/>
        <v>1</v>
      </c>
      <c r="R372" s="45">
        <f t="shared" si="173"/>
        <v>0.83331363754186294</v>
      </c>
      <c r="S372" s="45">
        <f t="shared" si="176"/>
        <v>0.1</v>
      </c>
      <c r="T372" s="45">
        <f t="shared" si="176"/>
        <v>0.1</v>
      </c>
      <c r="U372" s="233">
        <f t="shared" si="171"/>
        <v>4.7275262167467691E-7</v>
      </c>
    </row>
    <row r="373" spans="17:21" x14ac:dyDescent="0.45">
      <c r="Q373" s="45">
        <f t="shared" si="172"/>
        <v>1</v>
      </c>
      <c r="R373" s="45">
        <f t="shared" si="173"/>
        <v>0.83331411029448466</v>
      </c>
      <c r="S373" s="45">
        <f t="shared" si="176"/>
        <v>0.1</v>
      </c>
      <c r="T373" s="45">
        <f t="shared" si="176"/>
        <v>0.1</v>
      </c>
      <c r="U373" s="233">
        <f t="shared" si="171"/>
        <v>4.6140401530406217E-7</v>
      </c>
    </row>
    <row r="374" spans="17:21" x14ac:dyDescent="0.45">
      <c r="Q374" s="45">
        <f t="shared" si="172"/>
        <v>1</v>
      </c>
      <c r="R374" s="45">
        <f t="shared" si="173"/>
        <v>0.83331457169849998</v>
      </c>
      <c r="S374" s="45">
        <f t="shared" si="176"/>
        <v>0.1</v>
      </c>
      <c r="T374" s="45">
        <f t="shared" si="176"/>
        <v>0.1</v>
      </c>
      <c r="U374" s="233">
        <f t="shared" si="171"/>
        <v>4.5032789611210156E-7</v>
      </c>
    </row>
    <row r="375" spans="17:21" x14ac:dyDescent="0.45">
      <c r="Q375" s="45">
        <f t="shared" si="172"/>
        <v>1</v>
      </c>
      <c r="R375" s="45">
        <f t="shared" si="173"/>
        <v>0.83331502202639607</v>
      </c>
      <c r="S375" s="45">
        <f t="shared" si="176"/>
        <v>0.1</v>
      </c>
      <c r="T375" s="45">
        <f t="shared" si="176"/>
        <v>0.1</v>
      </c>
      <c r="U375" s="233">
        <f t="shared" si="171"/>
        <v>4.3951771870956446E-7</v>
      </c>
    </row>
    <row r="376" spans="17:21" x14ac:dyDescent="0.45">
      <c r="Q376" s="45">
        <f t="shared" si="172"/>
        <v>1</v>
      </c>
      <c r="R376" s="45">
        <f t="shared" si="173"/>
        <v>0.83331546154411473</v>
      </c>
      <c r="S376" s="45">
        <f t="shared" ref="S376:T391" si="177">S375</f>
        <v>0.1</v>
      </c>
      <c r="T376" s="45">
        <f t="shared" si="177"/>
        <v>0.1</v>
      </c>
      <c r="U376" s="233">
        <f t="shared" si="171"/>
        <v>4.2896709502929231E-7</v>
      </c>
    </row>
    <row r="377" spans="17:21" x14ac:dyDescent="0.45">
      <c r="Q377" s="45">
        <f t="shared" si="172"/>
        <v>1</v>
      </c>
      <c r="R377" s="45">
        <f t="shared" si="173"/>
        <v>0.8333158905112098</v>
      </c>
      <c r="S377" s="45">
        <f t="shared" si="177"/>
        <v>0.1</v>
      </c>
      <c r="T377" s="45">
        <f t="shared" si="177"/>
        <v>0.1</v>
      </c>
      <c r="U377" s="233">
        <f t="shared" si="171"/>
        <v>4.1866979059307363E-7</v>
      </c>
    </row>
    <row r="378" spans="17:21" x14ac:dyDescent="0.45">
      <c r="Q378" s="45">
        <f t="shared" si="172"/>
        <v>1</v>
      </c>
      <c r="R378" s="45">
        <f t="shared" si="173"/>
        <v>0.83331630918100041</v>
      </c>
      <c r="S378" s="45">
        <f t="shared" si="177"/>
        <v>0.1</v>
      </c>
      <c r="T378" s="45">
        <f t="shared" si="177"/>
        <v>0.1</v>
      </c>
      <c r="U378" s="233">
        <f t="shared" si="171"/>
        <v>4.0861972078545805E-7</v>
      </c>
    </row>
    <row r="379" spans="17:21" x14ac:dyDescent="0.45">
      <c r="Q379" s="45">
        <f t="shared" si="172"/>
        <v>1</v>
      </c>
      <c r="R379" s="45">
        <f t="shared" si="173"/>
        <v>0.83331671780072125</v>
      </c>
      <c r="S379" s="45">
        <f t="shared" si="177"/>
        <v>0.1</v>
      </c>
      <c r="T379" s="45">
        <f t="shared" si="177"/>
        <v>0.1</v>
      </c>
      <c r="U379" s="233">
        <f t="shared" si="171"/>
        <v>3.9881094727328703E-7</v>
      </c>
    </row>
    <row r="380" spans="17:21" x14ac:dyDescent="0.45">
      <c r="Q380" s="45">
        <f t="shared" si="172"/>
        <v>1</v>
      </c>
      <c r="R380" s="45">
        <f t="shared" si="173"/>
        <v>0.83331711661166852</v>
      </c>
      <c r="S380" s="45">
        <f t="shared" si="177"/>
        <v>0.1</v>
      </c>
      <c r="T380" s="45">
        <f t="shared" si="177"/>
        <v>0.1</v>
      </c>
      <c r="U380" s="233">
        <f t="shared" si="171"/>
        <v>3.8923767445298019E-7</v>
      </c>
    </row>
    <row r="381" spans="17:21" x14ac:dyDescent="0.45">
      <c r="Q381" s="45">
        <f t="shared" si="172"/>
        <v>1</v>
      </c>
      <c r="R381" s="45">
        <f t="shared" si="173"/>
        <v>0.83331750584934294</v>
      </c>
      <c r="S381" s="45">
        <f t="shared" si="177"/>
        <v>0.1</v>
      </c>
      <c r="T381" s="45">
        <f t="shared" si="177"/>
        <v>0.1</v>
      </c>
      <c r="U381" s="233">
        <f t="shared" si="171"/>
        <v>3.7989424603659949E-7</v>
      </c>
    </row>
    <row r="382" spans="17:21" x14ac:dyDescent="0.45">
      <c r="Q382" s="45">
        <f t="shared" si="172"/>
        <v>1</v>
      </c>
      <c r="R382" s="45">
        <f t="shared" si="173"/>
        <v>0.833317885743589</v>
      </c>
      <c r="S382" s="45">
        <f t="shared" si="177"/>
        <v>0.1</v>
      </c>
      <c r="T382" s="45">
        <f t="shared" si="177"/>
        <v>0.1</v>
      </c>
      <c r="U382" s="233">
        <f t="shared" si="171"/>
        <v>3.7077514167954684E-7</v>
      </c>
    </row>
    <row r="383" spans="17:21" x14ac:dyDescent="0.45">
      <c r="Q383" s="45">
        <f t="shared" si="172"/>
        <v>1</v>
      </c>
      <c r="R383" s="45">
        <f t="shared" si="173"/>
        <v>0.8333182565187307</v>
      </c>
      <c r="S383" s="45">
        <f t="shared" si="177"/>
        <v>0.1</v>
      </c>
      <c r="T383" s="45">
        <f t="shared" si="177"/>
        <v>0.1</v>
      </c>
      <c r="U383" s="233">
        <f t="shared" si="171"/>
        <v>3.6187497372969224E-7</v>
      </c>
    </row>
    <row r="384" spans="17:21" x14ac:dyDescent="0.45">
      <c r="Q384" s="45">
        <f t="shared" si="172"/>
        <v>1</v>
      </c>
      <c r="R384" s="45">
        <f t="shared" si="173"/>
        <v>0.83331861839370447</v>
      </c>
      <c r="S384" s="45">
        <f t="shared" si="177"/>
        <v>0.1</v>
      </c>
      <c r="T384" s="45">
        <f t="shared" si="177"/>
        <v>0.1</v>
      </c>
      <c r="U384" s="233">
        <f t="shared" si="171"/>
        <v>3.5318848401466596E-7</v>
      </c>
    </row>
    <row r="385" spans="17:21" x14ac:dyDescent="0.45">
      <c r="Q385" s="45">
        <f t="shared" si="172"/>
        <v>1</v>
      </c>
      <c r="R385" s="45">
        <f t="shared" si="173"/>
        <v>0.83331897158218848</v>
      </c>
      <c r="S385" s="45">
        <f t="shared" si="177"/>
        <v>0.1</v>
      </c>
      <c r="T385" s="45">
        <f t="shared" si="177"/>
        <v>0.1</v>
      </c>
      <c r="U385" s="233">
        <f t="shared" si="171"/>
        <v>3.4471054074364238E-7</v>
      </c>
    </row>
    <row r="386" spans="17:21" x14ac:dyDescent="0.45">
      <c r="Q386" s="45">
        <f t="shared" si="172"/>
        <v>1</v>
      </c>
      <c r="R386" s="45">
        <f t="shared" si="173"/>
        <v>0.83331931629272926</v>
      </c>
      <c r="S386" s="45">
        <f t="shared" si="177"/>
        <v>0.1</v>
      </c>
      <c r="T386" s="45">
        <f t="shared" si="177"/>
        <v>0.1</v>
      </c>
      <c r="U386" s="233">
        <f t="shared" si="171"/>
        <v>3.3643613544381834E-7</v>
      </c>
    </row>
    <row r="387" spans="17:21" x14ac:dyDescent="0.45">
      <c r="Q387" s="45">
        <f t="shared" si="172"/>
        <v>1</v>
      </c>
      <c r="R387" s="45">
        <f t="shared" si="173"/>
        <v>0.83331965272886466</v>
      </c>
      <c r="S387" s="45">
        <f t="shared" si="177"/>
        <v>0.1</v>
      </c>
      <c r="T387" s="45">
        <f t="shared" si="177"/>
        <v>0.1</v>
      </c>
      <c r="U387" s="233">
        <f t="shared" si="171"/>
        <v>3.2836038001485268E-7</v>
      </c>
    </row>
    <row r="388" spans="17:21" x14ac:dyDescent="0.45">
      <c r="Q388" s="45">
        <f t="shared" si="172"/>
        <v>1</v>
      </c>
      <c r="R388" s="45">
        <f t="shared" si="173"/>
        <v>0.83331998108924465</v>
      </c>
      <c r="S388" s="45">
        <f t="shared" si="177"/>
        <v>0.1</v>
      </c>
      <c r="T388" s="45">
        <f t="shared" si="177"/>
        <v>0.1</v>
      </c>
      <c r="U388" s="233">
        <f t="shared" si="171"/>
        <v>3.2047850381106135E-7</v>
      </c>
    </row>
    <row r="389" spans="17:21" x14ac:dyDescent="0.45">
      <c r="Q389" s="45">
        <f t="shared" si="172"/>
        <v>1</v>
      </c>
      <c r="R389" s="45">
        <f t="shared" si="173"/>
        <v>0.8333203015677485</v>
      </c>
      <c r="S389" s="45">
        <f t="shared" si="177"/>
        <v>0.1</v>
      </c>
      <c r="T389" s="45">
        <f t="shared" si="177"/>
        <v>0.1</v>
      </c>
      <c r="U389" s="233">
        <f t="shared" si="171"/>
        <v>3.1278585083463484E-7</v>
      </c>
    </row>
    <row r="390" spans="17:21" x14ac:dyDescent="0.45">
      <c r="Q390" s="45">
        <f t="shared" si="172"/>
        <v>1</v>
      </c>
      <c r="R390" s="45">
        <f t="shared" si="173"/>
        <v>0.83332061435359939</v>
      </c>
      <c r="S390" s="45">
        <f t="shared" si="177"/>
        <v>0.1</v>
      </c>
      <c r="T390" s="45">
        <f t="shared" si="177"/>
        <v>0.1</v>
      </c>
      <c r="U390" s="233">
        <f t="shared" si="171"/>
        <v>3.0527787696701947E-7</v>
      </c>
    </row>
    <row r="391" spans="17:21" x14ac:dyDescent="0.45">
      <c r="Q391" s="45">
        <f t="shared" si="172"/>
        <v>1</v>
      </c>
      <c r="R391" s="45">
        <f t="shared" si="173"/>
        <v>0.83332091963147636</v>
      </c>
      <c r="S391" s="45">
        <f t="shared" si="177"/>
        <v>0.1</v>
      </c>
      <c r="T391" s="45">
        <f t="shared" si="177"/>
        <v>0.1</v>
      </c>
      <c r="U391" s="233">
        <f t="shared" ref="U391:U454" si="178">(S391)*(Q391 - R391) - ((T391*R391)*(1 - R391))/(1 - 2*T391*R391)</f>
        <v>2.9795014728703495E-7</v>
      </c>
    </row>
    <row r="392" spans="17:21" x14ac:dyDescent="0.45">
      <c r="Q392" s="45">
        <f t="shared" ref="Q392:Q455" si="179">Q391</f>
        <v>1</v>
      </c>
      <c r="R392" s="45">
        <f t="shared" ref="R392:R455" si="180">R391+U391</f>
        <v>0.8333212175816237</v>
      </c>
      <c r="S392" s="45">
        <f t="shared" ref="S392:T407" si="181">S391</f>
        <v>0.1</v>
      </c>
      <c r="T392" s="45">
        <f t="shared" si="181"/>
        <v>0.1</v>
      </c>
      <c r="U392" s="233">
        <f t="shared" si="178"/>
        <v>2.9079833341674743E-7</v>
      </c>
    </row>
    <row r="393" spans="17:21" x14ac:dyDescent="0.45">
      <c r="Q393" s="45">
        <f t="shared" si="179"/>
        <v>1</v>
      </c>
      <c r="R393" s="45">
        <f t="shared" si="180"/>
        <v>0.83332150837995711</v>
      </c>
      <c r="S393" s="45">
        <f t="shared" si="181"/>
        <v>0.1</v>
      </c>
      <c r="T393" s="45">
        <f t="shared" si="181"/>
        <v>0.1</v>
      </c>
      <c r="U393" s="233">
        <f t="shared" si="178"/>
        <v>2.8381821100612048E-7</v>
      </c>
    </row>
    <row r="394" spans="17:21" x14ac:dyDescent="0.45">
      <c r="Q394" s="45">
        <f t="shared" si="179"/>
        <v>1</v>
      </c>
      <c r="R394" s="45">
        <f t="shared" si="180"/>
        <v>0.83332179219816815</v>
      </c>
      <c r="S394" s="45">
        <f t="shared" si="181"/>
        <v>0.1</v>
      </c>
      <c r="T394" s="45">
        <f t="shared" si="181"/>
        <v>0.1</v>
      </c>
      <c r="U394" s="233">
        <f t="shared" si="178"/>
        <v>2.7700565717603265E-7</v>
      </c>
    </row>
    <row r="395" spans="17:21" x14ac:dyDescent="0.45">
      <c r="Q395" s="45">
        <f t="shared" si="179"/>
        <v>1</v>
      </c>
      <c r="R395" s="45">
        <f t="shared" si="180"/>
        <v>0.83332206920382534</v>
      </c>
      <c r="S395" s="45">
        <f t="shared" si="181"/>
        <v>0.1</v>
      </c>
      <c r="T395" s="45">
        <f t="shared" si="181"/>
        <v>0.1</v>
      </c>
      <c r="U395" s="233">
        <f t="shared" si="178"/>
        <v>2.7035664811742022E-7</v>
      </c>
    </row>
    <row r="396" spans="17:21" x14ac:dyDescent="0.45">
      <c r="Q396" s="45">
        <f t="shared" si="179"/>
        <v>1</v>
      </c>
      <c r="R396" s="45">
        <f t="shared" si="180"/>
        <v>0.83332233956047341</v>
      </c>
      <c r="S396" s="45">
        <f t="shared" si="181"/>
        <v>0.1</v>
      </c>
      <c r="T396" s="45">
        <f t="shared" si="181"/>
        <v>0.1</v>
      </c>
      <c r="U396" s="233">
        <f t="shared" si="178"/>
        <v>2.6386725670082822E-7</v>
      </c>
    </row>
    <row r="397" spans="17:21" x14ac:dyDescent="0.45">
      <c r="Q397" s="45">
        <f t="shared" si="179"/>
        <v>1</v>
      </c>
      <c r="R397" s="45">
        <f t="shared" si="180"/>
        <v>0.83332260342773012</v>
      </c>
      <c r="S397" s="45">
        <f t="shared" si="181"/>
        <v>0.1</v>
      </c>
      <c r="T397" s="45">
        <f t="shared" si="181"/>
        <v>0.1</v>
      </c>
      <c r="U397" s="233">
        <f t="shared" si="178"/>
        <v>2.5753365012759488E-7</v>
      </c>
    </row>
    <row r="398" spans="17:21" x14ac:dyDescent="0.45">
      <c r="Q398" s="45">
        <f t="shared" si="179"/>
        <v>1</v>
      </c>
      <c r="R398" s="45">
        <f t="shared" si="180"/>
        <v>0.83332286096138031</v>
      </c>
      <c r="S398" s="45">
        <f t="shared" si="181"/>
        <v>0.1</v>
      </c>
      <c r="T398" s="45">
        <f t="shared" si="181"/>
        <v>0.1</v>
      </c>
      <c r="U398" s="233">
        <f t="shared" si="178"/>
        <v>2.5135208769552775E-7</v>
      </c>
    </row>
    <row r="399" spans="17:21" x14ac:dyDescent="0.45">
      <c r="Q399" s="45">
        <f t="shared" si="179"/>
        <v>1</v>
      </c>
      <c r="R399" s="45">
        <f t="shared" si="180"/>
        <v>0.83332311231346801</v>
      </c>
      <c r="S399" s="45">
        <f t="shared" si="181"/>
        <v>0.1</v>
      </c>
      <c r="T399" s="45">
        <f t="shared" si="181"/>
        <v>0.1</v>
      </c>
      <c r="U399" s="233">
        <f t="shared" si="178"/>
        <v>2.4531891856111043E-7</v>
      </c>
    </row>
    <row r="400" spans="17:21" x14ac:dyDescent="0.45">
      <c r="Q400" s="45">
        <f t="shared" si="179"/>
        <v>1</v>
      </c>
      <c r="R400" s="45">
        <f t="shared" si="180"/>
        <v>0.83332335763238652</v>
      </c>
      <c r="S400" s="45">
        <f t="shared" si="181"/>
        <v>0.1</v>
      </c>
      <c r="T400" s="45">
        <f t="shared" si="181"/>
        <v>0.1</v>
      </c>
      <c r="U400" s="233">
        <f t="shared" si="178"/>
        <v>2.3943057958844549E-7</v>
      </c>
    </row>
    <row r="401" spans="17:21" x14ac:dyDescent="0.45">
      <c r="Q401" s="45">
        <f t="shared" si="179"/>
        <v>1</v>
      </c>
      <c r="R401" s="45">
        <f t="shared" si="180"/>
        <v>0.8333235970629661</v>
      </c>
      <c r="S401" s="45">
        <f t="shared" si="181"/>
        <v>0.1</v>
      </c>
      <c r="T401" s="45">
        <f t="shared" si="181"/>
        <v>0.1</v>
      </c>
      <c r="U401" s="233">
        <f t="shared" si="178"/>
        <v>2.3368359323983068E-7</v>
      </c>
    </row>
    <row r="402" spans="17:21" x14ac:dyDescent="0.45">
      <c r="Q402" s="45">
        <f t="shared" si="179"/>
        <v>1</v>
      </c>
      <c r="R402" s="45">
        <f t="shared" si="180"/>
        <v>0.83332383074655936</v>
      </c>
      <c r="S402" s="45">
        <f t="shared" si="181"/>
        <v>0.1</v>
      </c>
      <c r="T402" s="45">
        <f t="shared" si="181"/>
        <v>0.1</v>
      </c>
      <c r="U402" s="233">
        <f t="shared" si="178"/>
        <v>2.2807456550102967E-7</v>
      </c>
    </row>
    <row r="403" spans="17:21" x14ac:dyDescent="0.45">
      <c r="Q403" s="45">
        <f t="shared" si="179"/>
        <v>1</v>
      </c>
      <c r="R403" s="45">
        <f t="shared" si="180"/>
        <v>0.83332405882112481</v>
      </c>
      <c r="S403" s="45">
        <f t="shared" si="181"/>
        <v>0.1</v>
      </c>
      <c r="T403" s="45">
        <f t="shared" si="181"/>
        <v>0.1</v>
      </c>
      <c r="U403" s="233">
        <f t="shared" si="178"/>
        <v>2.2260018390715675E-7</v>
      </c>
    </row>
    <row r="404" spans="17:21" x14ac:dyDescent="0.45">
      <c r="Q404" s="45">
        <f t="shared" si="179"/>
        <v>1</v>
      </c>
      <c r="R404" s="45">
        <f t="shared" si="180"/>
        <v>0.83332428142130877</v>
      </c>
      <c r="S404" s="45">
        <f t="shared" si="181"/>
        <v>0.1</v>
      </c>
      <c r="T404" s="45">
        <f t="shared" si="181"/>
        <v>0.1</v>
      </c>
      <c r="U404" s="233">
        <f t="shared" si="178"/>
        <v>2.1725721555468369E-7</v>
      </c>
    </row>
    <row r="405" spans="17:21" x14ac:dyDescent="0.45">
      <c r="Q405" s="45">
        <f t="shared" si="179"/>
        <v>1</v>
      </c>
      <c r="R405" s="45">
        <f t="shared" si="180"/>
        <v>0.83332449867852432</v>
      </c>
      <c r="S405" s="45">
        <f t="shared" si="181"/>
        <v>0.1</v>
      </c>
      <c r="T405" s="45">
        <f t="shared" si="181"/>
        <v>0.1</v>
      </c>
      <c r="U405" s="233">
        <f t="shared" si="178"/>
        <v>2.1204250518283563E-7</v>
      </c>
    </row>
    <row r="406" spans="17:21" x14ac:dyDescent="0.45">
      <c r="Q406" s="45">
        <f t="shared" si="179"/>
        <v>1</v>
      </c>
      <c r="R406" s="45">
        <f t="shared" si="180"/>
        <v>0.83332471072102954</v>
      </c>
      <c r="S406" s="45">
        <f t="shared" si="181"/>
        <v>0.1</v>
      </c>
      <c r="T406" s="45">
        <f t="shared" si="181"/>
        <v>0.1</v>
      </c>
      <c r="U406" s="233">
        <f t="shared" si="178"/>
        <v>2.0695297333825358E-7</v>
      </c>
    </row>
    <row r="407" spans="17:21" x14ac:dyDescent="0.45">
      <c r="Q407" s="45">
        <f t="shared" si="179"/>
        <v>1</v>
      </c>
      <c r="R407" s="45">
        <f t="shared" si="180"/>
        <v>0.83332491767400285</v>
      </c>
      <c r="S407" s="45">
        <f t="shared" si="181"/>
        <v>0.1</v>
      </c>
      <c r="T407" s="45">
        <f t="shared" si="181"/>
        <v>0.1</v>
      </c>
      <c r="U407" s="233">
        <f t="shared" si="178"/>
        <v>2.0198561452577923E-7</v>
      </c>
    </row>
    <row r="408" spans="17:21" x14ac:dyDescent="0.45">
      <c r="Q408" s="45">
        <f t="shared" si="179"/>
        <v>1</v>
      </c>
      <c r="R408" s="45">
        <f t="shared" si="180"/>
        <v>0.83332511965961742</v>
      </c>
      <c r="S408" s="45">
        <f t="shared" ref="S408:T423" si="182">S407</f>
        <v>0.1</v>
      </c>
      <c r="T408" s="45">
        <f t="shared" si="182"/>
        <v>0.1</v>
      </c>
      <c r="U408" s="233">
        <f t="shared" si="178"/>
        <v>1.9713749544597592E-7</v>
      </c>
    </row>
    <row r="409" spans="17:21" x14ac:dyDescent="0.45">
      <c r="Q409" s="45">
        <f t="shared" si="179"/>
        <v>1</v>
      </c>
      <c r="R409" s="45">
        <f t="shared" si="180"/>
        <v>0.83332531679711286</v>
      </c>
      <c r="S409" s="45">
        <f t="shared" si="182"/>
        <v>0.1</v>
      </c>
      <c r="T409" s="45">
        <f t="shared" si="182"/>
        <v>0.1</v>
      </c>
      <c r="U409" s="233">
        <f t="shared" si="178"/>
        <v>1.9240575324652731E-7</v>
      </c>
    </row>
    <row r="410" spans="17:21" x14ac:dyDescent="0.45">
      <c r="Q410" s="45">
        <f t="shared" si="179"/>
        <v>1</v>
      </c>
      <c r="R410" s="45">
        <f t="shared" si="180"/>
        <v>0.83332550920286608</v>
      </c>
      <c r="S410" s="45">
        <f t="shared" si="182"/>
        <v>0.1</v>
      </c>
      <c r="T410" s="45">
        <f t="shared" si="182"/>
        <v>0.1</v>
      </c>
      <c r="U410" s="233">
        <f t="shared" si="178"/>
        <v>1.8778759383608623E-7</v>
      </c>
    </row>
    <row r="411" spans="17:21" x14ac:dyDescent="0.45">
      <c r="Q411" s="45">
        <f t="shared" si="179"/>
        <v>1</v>
      </c>
      <c r="R411" s="45">
        <f t="shared" si="180"/>
        <v>0.83332569699045989</v>
      </c>
      <c r="S411" s="45">
        <f t="shared" si="182"/>
        <v>0.1</v>
      </c>
      <c r="T411" s="45">
        <f t="shared" si="182"/>
        <v>0.1</v>
      </c>
      <c r="U411" s="233">
        <f t="shared" si="178"/>
        <v>1.8328029023628734E-7</v>
      </c>
    </row>
    <row r="412" spans="17:21" x14ac:dyDescent="0.45">
      <c r="Q412" s="45">
        <f t="shared" si="179"/>
        <v>1</v>
      </c>
      <c r="R412" s="45">
        <f t="shared" si="180"/>
        <v>0.83332588027075016</v>
      </c>
      <c r="S412" s="45">
        <f t="shared" si="182"/>
        <v>0.1</v>
      </c>
      <c r="T412" s="45">
        <f t="shared" si="182"/>
        <v>0.1</v>
      </c>
      <c r="U412" s="233">
        <f t="shared" si="178"/>
        <v>1.7888118095804595E-7</v>
      </c>
    </row>
    <row r="413" spans="17:21" x14ac:dyDescent="0.45">
      <c r="Q413" s="45">
        <f t="shared" si="179"/>
        <v>1</v>
      </c>
      <c r="R413" s="45">
        <f t="shared" si="180"/>
        <v>0.83332605915193114</v>
      </c>
      <c r="S413" s="45">
        <f t="shared" si="182"/>
        <v>0.1</v>
      </c>
      <c r="T413" s="45">
        <f t="shared" si="182"/>
        <v>0.1</v>
      </c>
      <c r="U413" s="233">
        <f t="shared" si="178"/>
        <v>1.7458766842989859E-7</v>
      </c>
    </row>
    <row r="414" spans="17:21" x14ac:dyDescent="0.45">
      <c r="Q414" s="45">
        <f t="shared" si="179"/>
        <v>1</v>
      </c>
      <c r="R414" s="45">
        <f t="shared" si="180"/>
        <v>0.83332623373959958</v>
      </c>
      <c r="S414" s="45">
        <f t="shared" si="182"/>
        <v>0.1</v>
      </c>
      <c r="T414" s="45">
        <f t="shared" si="182"/>
        <v>0.1</v>
      </c>
      <c r="U414" s="233">
        <f t="shared" si="178"/>
        <v>1.7039721747838521E-7</v>
      </c>
    </row>
    <row r="415" spans="17:21" x14ac:dyDescent="0.45">
      <c r="Q415" s="45">
        <f t="shared" si="179"/>
        <v>1</v>
      </c>
      <c r="R415" s="45">
        <f t="shared" si="180"/>
        <v>0.83332640413681702</v>
      </c>
      <c r="S415" s="45">
        <f t="shared" si="182"/>
        <v>0.1</v>
      </c>
      <c r="T415" s="45">
        <f t="shared" si="182"/>
        <v>0.1</v>
      </c>
      <c r="U415" s="233">
        <f t="shared" si="178"/>
        <v>1.6630735380149253E-7</v>
      </c>
    </row>
    <row r="416" spans="17:21" x14ac:dyDescent="0.45">
      <c r="Q416" s="45">
        <f t="shared" si="179"/>
        <v>1</v>
      </c>
      <c r="R416" s="45">
        <f t="shared" si="180"/>
        <v>0.8333265704441708</v>
      </c>
      <c r="S416" s="45">
        <f t="shared" si="182"/>
        <v>0.1</v>
      </c>
      <c r="T416" s="45">
        <f t="shared" si="182"/>
        <v>0.1</v>
      </c>
      <c r="U416" s="233">
        <f t="shared" si="178"/>
        <v>1.6231566252883356E-7</v>
      </c>
    </row>
    <row r="417" spans="17:21" x14ac:dyDescent="0.45">
      <c r="Q417" s="45">
        <f t="shared" si="179"/>
        <v>1</v>
      </c>
      <c r="R417" s="45">
        <f t="shared" si="180"/>
        <v>0.83332673275983338</v>
      </c>
      <c r="S417" s="45">
        <f t="shared" si="182"/>
        <v>0.1</v>
      </c>
      <c r="T417" s="45">
        <f t="shared" si="182"/>
        <v>0.1</v>
      </c>
      <c r="U417" s="233">
        <f t="shared" si="178"/>
        <v>1.5841978676794932E-7</v>
      </c>
    </row>
    <row r="418" spans="17:21" x14ac:dyDescent="0.45">
      <c r="Q418" s="45">
        <f t="shared" si="179"/>
        <v>1</v>
      </c>
      <c r="R418" s="45">
        <f t="shared" si="180"/>
        <v>0.83332689117962011</v>
      </c>
      <c r="S418" s="45">
        <f t="shared" si="182"/>
        <v>0.1</v>
      </c>
      <c r="T418" s="45">
        <f t="shared" si="182"/>
        <v>0.1</v>
      </c>
      <c r="U418" s="233">
        <f t="shared" si="178"/>
        <v>1.5461742625469399E-7</v>
      </c>
    </row>
    <row r="419" spans="17:21" x14ac:dyDescent="0.45">
      <c r="Q419" s="45">
        <f t="shared" si="179"/>
        <v>1</v>
      </c>
      <c r="R419" s="45">
        <f t="shared" si="180"/>
        <v>0.83332704579704642</v>
      </c>
      <c r="S419" s="45">
        <f t="shared" si="182"/>
        <v>0.1</v>
      </c>
      <c r="T419" s="45">
        <f t="shared" si="182"/>
        <v>0.1</v>
      </c>
      <c r="U419" s="233">
        <f t="shared" si="178"/>
        <v>1.5090633593423108E-7</v>
      </c>
    </row>
    <row r="420" spans="17:21" x14ac:dyDescent="0.45">
      <c r="Q420" s="45">
        <f t="shared" si="179"/>
        <v>1</v>
      </c>
      <c r="R420" s="45">
        <f t="shared" si="180"/>
        <v>0.8333271967033824</v>
      </c>
      <c r="S420" s="45">
        <f t="shared" si="182"/>
        <v>0.1</v>
      </c>
      <c r="T420" s="45">
        <f t="shared" si="182"/>
        <v>0.1</v>
      </c>
      <c r="U420" s="233">
        <f t="shared" si="178"/>
        <v>1.4728432468774644E-7</v>
      </c>
    </row>
    <row r="421" spans="17:21" x14ac:dyDescent="0.45">
      <c r="Q421" s="45">
        <f t="shared" si="179"/>
        <v>1</v>
      </c>
      <c r="R421" s="45">
        <f t="shared" si="180"/>
        <v>0.83332734398770714</v>
      </c>
      <c r="S421" s="45">
        <f t="shared" si="182"/>
        <v>0.1</v>
      </c>
      <c r="T421" s="45">
        <f t="shared" si="182"/>
        <v>0.1</v>
      </c>
      <c r="U421" s="233">
        <f t="shared" si="178"/>
        <v>1.4374925400365002E-7</v>
      </c>
    </row>
    <row r="422" spans="17:21" x14ac:dyDescent="0.45">
      <c r="Q422" s="45">
        <f t="shared" si="179"/>
        <v>1</v>
      </c>
      <c r="R422" s="45">
        <f t="shared" si="180"/>
        <v>0.83332748773696119</v>
      </c>
      <c r="S422" s="45">
        <f t="shared" si="182"/>
        <v>0.1</v>
      </c>
      <c r="T422" s="45">
        <f t="shared" si="182"/>
        <v>0.1</v>
      </c>
      <c r="U422" s="233">
        <f t="shared" si="178"/>
        <v>1.4029903672510557E-7</v>
      </c>
    </row>
    <row r="423" spans="17:21" x14ac:dyDescent="0.45">
      <c r="Q423" s="45">
        <f t="shared" si="179"/>
        <v>1</v>
      </c>
      <c r="R423" s="45">
        <f t="shared" si="180"/>
        <v>0.83332762803599791</v>
      </c>
      <c r="S423" s="45">
        <f t="shared" si="182"/>
        <v>0.1</v>
      </c>
      <c r="T423" s="45">
        <f t="shared" si="182"/>
        <v>0.1</v>
      </c>
      <c r="U423" s="233">
        <f t="shared" si="178"/>
        <v>1.3693163581490753E-7</v>
      </c>
    </row>
    <row r="424" spans="17:21" x14ac:dyDescent="0.45">
      <c r="Q424" s="45">
        <f t="shared" si="179"/>
        <v>1</v>
      </c>
      <c r="R424" s="45">
        <f t="shared" si="180"/>
        <v>0.83332776496763372</v>
      </c>
      <c r="S424" s="45">
        <f t="shared" ref="S424:T439" si="183">S423</f>
        <v>0.1</v>
      </c>
      <c r="T424" s="45">
        <f t="shared" si="183"/>
        <v>0.1</v>
      </c>
      <c r="U424" s="233">
        <f t="shared" si="178"/>
        <v>1.3364506314811342E-7</v>
      </c>
    </row>
    <row r="425" spans="17:21" x14ac:dyDescent="0.45">
      <c r="Q425" s="45">
        <f t="shared" si="179"/>
        <v>1</v>
      </c>
      <c r="R425" s="45">
        <f t="shared" si="180"/>
        <v>0.83332789861269685</v>
      </c>
      <c r="S425" s="45">
        <f t="shared" si="183"/>
        <v>0.1</v>
      </c>
      <c r="T425" s="45">
        <f t="shared" si="183"/>
        <v>0.1</v>
      </c>
      <c r="U425" s="233">
        <f t="shared" si="178"/>
        <v>1.3043737835324865E-7</v>
      </c>
    </row>
    <row r="426" spans="17:21" x14ac:dyDescent="0.45">
      <c r="Q426" s="45">
        <f t="shared" si="179"/>
        <v>1</v>
      </c>
      <c r="R426" s="45">
        <f t="shared" si="180"/>
        <v>0.83332802905007519</v>
      </c>
      <c r="S426" s="45">
        <f t="shared" si="183"/>
        <v>0.1</v>
      </c>
      <c r="T426" s="45">
        <f t="shared" si="183"/>
        <v>0.1</v>
      </c>
      <c r="U426" s="233">
        <f t="shared" si="178"/>
        <v>1.2730668762922503E-7</v>
      </c>
    </row>
    <row r="427" spans="17:21" x14ac:dyDescent="0.45">
      <c r="Q427" s="45">
        <f t="shared" si="179"/>
        <v>1</v>
      </c>
      <c r="R427" s="45">
        <f t="shared" si="180"/>
        <v>0.83332815635676283</v>
      </c>
      <c r="S427" s="45">
        <f t="shared" si="183"/>
        <v>0.1</v>
      </c>
      <c r="T427" s="45">
        <f t="shared" si="183"/>
        <v>0.1</v>
      </c>
      <c r="U427" s="233">
        <f t="shared" si="178"/>
        <v>1.242511426698123E-7</v>
      </c>
    </row>
    <row r="428" spans="17:21" x14ac:dyDescent="0.45">
      <c r="Q428" s="45">
        <f t="shared" si="179"/>
        <v>1</v>
      </c>
      <c r="R428" s="45">
        <f t="shared" si="180"/>
        <v>0.83332828060790554</v>
      </c>
      <c r="S428" s="45">
        <f t="shared" si="183"/>
        <v>0.1</v>
      </c>
      <c r="T428" s="45">
        <f t="shared" si="183"/>
        <v>0.1</v>
      </c>
      <c r="U428" s="233">
        <f t="shared" si="178"/>
        <v>1.2126893953259832E-7</v>
      </c>
    </row>
    <row r="429" spans="17:21" x14ac:dyDescent="0.45">
      <c r="Q429" s="45">
        <f t="shared" si="179"/>
        <v>1</v>
      </c>
      <c r="R429" s="45">
        <f t="shared" si="180"/>
        <v>0.83332840187684509</v>
      </c>
      <c r="S429" s="45">
        <f t="shared" si="183"/>
        <v>0.1</v>
      </c>
      <c r="T429" s="45">
        <f t="shared" si="183"/>
        <v>0.1</v>
      </c>
      <c r="U429" s="233">
        <f t="shared" si="178"/>
        <v>1.1835831760856341E-7</v>
      </c>
    </row>
    <row r="430" spans="17:21" x14ac:dyDescent="0.45">
      <c r="Q430" s="45">
        <f t="shared" si="179"/>
        <v>1</v>
      </c>
      <c r="R430" s="45">
        <f t="shared" si="180"/>
        <v>0.83332852023516268</v>
      </c>
      <c r="S430" s="45">
        <f t="shared" si="183"/>
        <v>0.1</v>
      </c>
      <c r="T430" s="45">
        <f t="shared" si="183"/>
        <v>0.1</v>
      </c>
      <c r="U430" s="233">
        <f t="shared" si="178"/>
        <v>1.1551755854655177E-7</v>
      </c>
    </row>
    <row r="431" spans="17:21" x14ac:dyDescent="0.45">
      <c r="Q431" s="45">
        <f t="shared" si="179"/>
        <v>1</v>
      </c>
      <c r="R431" s="45">
        <f t="shared" si="180"/>
        <v>0.8333286357527212</v>
      </c>
      <c r="S431" s="45">
        <f t="shared" si="183"/>
        <v>0.1</v>
      </c>
      <c r="T431" s="45">
        <f t="shared" si="183"/>
        <v>0.1</v>
      </c>
      <c r="U431" s="233">
        <f t="shared" si="178"/>
        <v>1.1274498526447907E-7</v>
      </c>
    </row>
    <row r="432" spans="17:21" x14ac:dyDescent="0.45">
      <c r="Q432" s="45">
        <f t="shared" si="179"/>
        <v>1</v>
      </c>
      <c r="R432" s="45">
        <f t="shared" si="180"/>
        <v>0.83332874849770644</v>
      </c>
      <c r="S432" s="45">
        <f t="shared" si="183"/>
        <v>0.1</v>
      </c>
      <c r="T432" s="45">
        <f t="shared" si="183"/>
        <v>0.1</v>
      </c>
      <c r="U432" s="233">
        <f t="shared" si="178"/>
        <v>1.1003896094666232E-7</v>
      </c>
    </row>
    <row r="433" spans="17:21" x14ac:dyDescent="0.45">
      <c r="Q433" s="45">
        <f t="shared" si="179"/>
        <v>1</v>
      </c>
      <c r="R433" s="45">
        <f t="shared" si="180"/>
        <v>0.83332885853666738</v>
      </c>
      <c r="S433" s="45">
        <f t="shared" si="183"/>
        <v>0.1</v>
      </c>
      <c r="T433" s="45">
        <f t="shared" si="183"/>
        <v>0.1</v>
      </c>
      <c r="U433" s="233">
        <f t="shared" si="178"/>
        <v>1.0739788807237471E-7</v>
      </c>
    </row>
    <row r="434" spans="17:21" x14ac:dyDescent="0.45">
      <c r="Q434" s="45">
        <f t="shared" si="179"/>
        <v>1</v>
      </c>
      <c r="R434" s="45">
        <f t="shared" si="180"/>
        <v>0.83332896593455541</v>
      </c>
      <c r="S434" s="45">
        <f t="shared" si="183"/>
        <v>0.1</v>
      </c>
      <c r="T434" s="45">
        <f t="shared" si="183"/>
        <v>0.1</v>
      </c>
      <c r="U434" s="233">
        <f t="shared" si="178"/>
        <v>1.0482020747909493E-7</v>
      </c>
    </row>
    <row r="435" spans="17:21" x14ac:dyDescent="0.45">
      <c r="Q435" s="45">
        <f t="shared" si="179"/>
        <v>1</v>
      </c>
      <c r="R435" s="45">
        <f t="shared" si="180"/>
        <v>0.83332907075476292</v>
      </c>
      <c r="S435" s="45">
        <f t="shared" si="183"/>
        <v>0.1</v>
      </c>
      <c r="T435" s="45">
        <f t="shared" si="183"/>
        <v>0.1</v>
      </c>
      <c r="U435" s="233">
        <f t="shared" si="178"/>
        <v>1.0230439745004261E-7</v>
      </c>
    </row>
    <row r="436" spans="17:21" x14ac:dyDescent="0.45">
      <c r="Q436" s="45">
        <f t="shared" si="179"/>
        <v>1</v>
      </c>
      <c r="R436" s="45">
        <f t="shared" si="180"/>
        <v>0.83332917305916032</v>
      </c>
      <c r="S436" s="45">
        <f t="shared" si="183"/>
        <v>0.1</v>
      </c>
      <c r="T436" s="45">
        <f t="shared" si="183"/>
        <v>0.1</v>
      </c>
      <c r="U436" s="233">
        <f t="shared" si="178"/>
        <v>9.9848972791305446E-8</v>
      </c>
    </row>
    <row r="437" spans="17:21" x14ac:dyDescent="0.45">
      <c r="Q437" s="45">
        <f t="shared" si="179"/>
        <v>1</v>
      </c>
      <c r="R437" s="45">
        <f t="shared" si="180"/>
        <v>0.83332927290813308</v>
      </c>
      <c r="S437" s="45">
        <f t="shared" si="183"/>
        <v>0.1</v>
      </c>
      <c r="T437" s="45">
        <f t="shared" si="183"/>
        <v>0.1</v>
      </c>
      <c r="U437" s="233">
        <f t="shared" si="178"/>
        <v>9.7452483974885817E-8</v>
      </c>
    </row>
    <row r="438" spans="17:21" x14ac:dyDescent="0.45">
      <c r="Q438" s="45">
        <f t="shared" si="179"/>
        <v>1</v>
      </c>
      <c r="R438" s="45">
        <f t="shared" si="180"/>
        <v>0.83332937036061705</v>
      </c>
      <c r="S438" s="45">
        <f t="shared" si="183"/>
        <v>0.1</v>
      </c>
      <c r="T438" s="45">
        <f t="shared" si="183"/>
        <v>0.1</v>
      </c>
      <c r="U438" s="233">
        <f t="shared" si="178"/>
        <v>9.5113516271339016E-8</v>
      </c>
    </row>
    <row r="439" spans="17:21" x14ac:dyDescent="0.45">
      <c r="Q439" s="45">
        <f t="shared" si="179"/>
        <v>1</v>
      </c>
      <c r="R439" s="45">
        <f t="shared" si="180"/>
        <v>0.83332946547413334</v>
      </c>
      <c r="S439" s="45">
        <f t="shared" si="183"/>
        <v>0.1</v>
      </c>
      <c r="T439" s="45">
        <f t="shared" si="183"/>
        <v>0.1</v>
      </c>
      <c r="U439" s="233">
        <f t="shared" si="178"/>
        <v>9.283068891363655E-8</v>
      </c>
    </row>
    <row r="440" spans="17:21" x14ac:dyDescent="0.45">
      <c r="Q440" s="45">
        <f t="shared" si="179"/>
        <v>1</v>
      </c>
      <c r="R440" s="45">
        <f t="shared" si="180"/>
        <v>0.83332955830482225</v>
      </c>
      <c r="S440" s="45">
        <f t="shared" ref="S440:T455" si="184">S439</f>
        <v>0.1</v>
      </c>
      <c r="T440" s="45">
        <f t="shared" si="184"/>
        <v>0.1</v>
      </c>
      <c r="U440" s="233">
        <f t="shared" si="178"/>
        <v>9.0602654302662788E-8</v>
      </c>
    </row>
    <row r="441" spans="17:21" x14ac:dyDescent="0.45">
      <c r="Q441" s="45">
        <f t="shared" si="179"/>
        <v>1</v>
      </c>
      <c r="R441" s="45">
        <f t="shared" si="180"/>
        <v>0.83332964890747652</v>
      </c>
      <c r="S441" s="45">
        <f t="shared" si="184"/>
        <v>0.1</v>
      </c>
      <c r="T441" s="45">
        <f t="shared" si="184"/>
        <v>0.1</v>
      </c>
      <c r="U441" s="233">
        <f t="shared" si="178"/>
        <v>8.8428097171078246E-8</v>
      </c>
    </row>
    <row r="442" spans="17:21" x14ac:dyDescent="0.45">
      <c r="Q442" s="45">
        <f t="shared" si="179"/>
        <v>1</v>
      </c>
      <c r="R442" s="45">
        <f t="shared" si="180"/>
        <v>0.83332973733557369</v>
      </c>
      <c r="S442" s="45">
        <f t="shared" si="184"/>
        <v>0.1</v>
      </c>
      <c r="T442" s="45">
        <f t="shared" si="184"/>
        <v>0.1</v>
      </c>
      <c r="U442" s="233">
        <f t="shared" si="178"/>
        <v>8.6305733837388487E-8</v>
      </c>
    </row>
    <row r="443" spans="17:21" x14ac:dyDescent="0.45">
      <c r="Q443" s="45">
        <f t="shared" si="179"/>
        <v>1</v>
      </c>
      <c r="R443" s="45">
        <f t="shared" si="180"/>
        <v>0.83332982364130759</v>
      </c>
      <c r="S443" s="45">
        <f t="shared" si="184"/>
        <v>0.1</v>
      </c>
      <c r="T443" s="45">
        <f t="shared" si="184"/>
        <v>0.1</v>
      </c>
      <c r="U443" s="233">
        <f t="shared" si="178"/>
        <v>8.4234311446135246E-8</v>
      </c>
    </row>
    <row r="444" spans="17:21" x14ac:dyDescent="0.45">
      <c r="Q444" s="45">
        <f t="shared" si="179"/>
        <v>1</v>
      </c>
      <c r="R444" s="45">
        <f t="shared" si="180"/>
        <v>0.833329907875619</v>
      </c>
      <c r="S444" s="45">
        <f t="shared" si="184"/>
        <v>0.1</v>
      </c>
      <c r="T444" s="45">
        <f t="shared" si="184"/>
        <v>0.1</v>
      </c>
      <c r="U444" s="233">
        <f t="shared" si="178"/>
        <v>8.2212607221965328E-8</v>
      </c>
    </row>
    <row r="445" spans="17:21" x14ac:dyDescent="0.45">
      <c r="Q445" s="45">
        <f t="shared" si="179"/>
        <v>1</v>
      </c>
      <c r="R445" s="45">
        <f t="shared" si="180"/>
        <v>0.83332999008822628</v>
      </c>
      <c r="S445" s="45">
        <f t="shared" si="184"/>
        <v>0.1</v>
      </c>
      <c r="T445" s="45">
        <f t="shared" si="184"/>
        <v>0.1</v>
      </c>
      <c r="U445" s="233">
        <f t="shared" si="178"/>
        <v>8.0239427720230072E-8</v>
      </c>
    </row>
    <row r="446" spans="17:21" x14ac:dyDescent="0.45">
      <c r="Q446" s="45">
        <f t="shared" si="179"/>
        <v>1</v>
      </c>
      <c r="R446" s="45">
        <f t="shared" si="180"/>
        <v>0.83333007032765405</v>
      </c>
      <c r="S446" s="45">
        <f t="shared" si="184"/>
        <v>0.1</v>
      </c>
      <c r="T446" s="45">
        <f t="shared" si="184"/>
        <v>0.1</v>
      </c>
      <c r="U446" s="233">
        <f t="shared" si="178"/>
        <v>7.8313608171259874E-8</v>
      </c>
    </row>
    <row r="447" spans="17:21" x14ac:dyDescent="0.45">
      <c r="Q447" s="45">
        <f t="shared" si="179"/>
        <v>1</v>
      </c>
      <c r="R447" s="45">
        <f t="shared" si="180"/>
        <v>0.8333301486412622</v>
      </c>
      <c r="S447" s="45">
        <f t="shared" si="184"/>
        <v>0.1</v>
      </c>
      <c r="T447" s="45">
        <f t="shared" si="184"/>
        <v>0.1</v>
      </c>
      <c r="U447" s="233">
        <f t="shared" si="178"/>
        <v>7.6434011769127563E-8</v>
      </c>
    </row>
    <row r="448" spans="17:21" x14ac:dyDescent="0.45">
      <c r="Q448" s="45">
        <f t="shared" si="179"/>
        <v>1</v>
      </c>
      <c r="R448" s="45">
        <f t="shared" si="180"/>
        <v>0.83333022507527399</v>
      </c>
      <c r="S448" s="45">
        <f t="shared" si="184"/>
        <v>0.1</v>
      </c>
      <c r="T448" s="45">
        <f t="shared" si="184"/>
        <v>0.1</v>
      </c>
      <c r="U448" s="233">
        <f t="shared" si="178"/>
        <v>7.4599528998575693E-8</v>
      </c>
    </row>
    <row r="449" spans="17:21" x14ac:dyDescent="0.45">
      <c r="Q449" s="45">
        <f t="shared" si="179"/>
        <v>1</v>
      </c>
      <c r="R449" s="45">
        <f t="shared" si="180"/>
        <v>0.83333029967480299</v>
      </c>
      <c r="S449" s="45">
        <f t="shared" si="184"/>
        <v>0.1</v>
      </c>
      <c r="T449" s="45">
        <f t="shared" si="184"/>
        <v>0.1</v>
      </c>
      <c r="U449" s="233">
        <f t="shared" si="178"/>
        <v>7.2809076958474384E-8</v>
      </c>
    </row>
    <row r="450" spans="17:21" x14ac:dyDescent="0.45">
      <c r="Q450" s="45">
        <f t="shared" si="179"/>
        <v>1</v>
      </c>
      <c r="R450" s="45">
        <f t="shared" si="180"/>
        <v>0.83333037248387998</v>
      </c>
      <c r="S450" s="45">
        <f t="shared" si="184"/>
        <v>0.1</v>
      </c>
      <c r="T450" s="45">
        <f t="shared" si="184"/>
        <v>0.1</v>
      </c>
      <c r="U450" s="233">
        <f t="shared" si="178"/>
        <v>7.1061598775484791E-8</v>
      </c>
    </row>
    <row r="451" spans="17:21" x14ac:dyDescent="0.45">
      <c r="Q451" s="45">
        <f t="shared" si="179"/>
        <v>1</v>
      </c>
      <c r="R451" s="45">
        <f t="shared" si="180"/>
        <v>0.83333044354547881</v>
      </c>
      <c r="S451" s="45">
        <f t="shared" si="184"/>
        <v>0.1</v>
      </c>
      <c r="T451" s="45">
        <f t="shared" si="184"/>
        <v>0.1</v>
      </c>
      <c r="U451" s="233">
        <f t="shared" si="178"/>
        <v>6.9356062930986395E-8</v>
      </c>
    </row>
    <row r="452" spans="17:21" x14ac:dyDescent="0.45">
      <c r="Q452" s="45">
        <f t="shared" si="179"/>
        <v>1</v>
      </c>
      <c r="R452" s="45">
        <f t="shared" si="180"/>
        <v>0.8333305129015417</v>
      </c>
      <c r="S452" s="45">
        <f t="shared" si="184"/>
        <v>0.1</v>
      </c>
      <c r="T452" s="45">
        <f t="shared" si="184"/>
        <v>0.1</v>
      </c>
      <c r="U452" s="233">
        <f t="shared" si="178"/>
        <v>6.7691462674740466E-8</v>
      </c>
    </row>
    <row r="453" spans="17:21" x14ac:dyDescent="0.45">
      <c r="Q453" s="45">
        <f t="shared" si="179"/>
        <v>1</v>
      </c>
      <c r="R453" s="45">
        <f t="shared" si="180"/>
        <v>0.83333058059300436</v>
      </c>
      <c r="S453" s="45">
        <f t="shared" si="184"/>
        <v>0.1</v>
      </c>
      <c r="T453" s="45">
        <f t="shared" si="184"/>
        <v>0.1</v>
      </c>
      <c r="U453" s="233">
        <f t="shared" si="178"/>
        <v>6.6066815417736846E-8</v>
      </c>
    </row>
    <row r="454" spans="17:21" x14ac:dyDescent="0.45">
      <c r="Q454" s="45">
        <f t="shared" si="179"/>
        <v>1</v>
      </c>
      <c r="R454" s="45">
        <f t="shared" si="180"/>
        <v>0.83333064665981982</v>
      </c>
      <c r="S454" s="45">
        <f t="shared" si="184"/>
        <v>0.1</v>
      </c>
      <c r="T454" s="45">
        <f t="shared" si="184"/>
        <v>0.1</v>
      </c>
      <c r="U454" s="233">
        <f t="shared" si="178"/>
        <v>6.44811621666741E-8</v>
      </c>
    </row>
    <row r="455" spans="17:21" x14ac:dyDescent="0.45">
      <c r="Q455" s="45">
        <f t="shared" si="179"/>
        <v>1</v>
      </c>
      <c r="R455" s="45">
        <f t="shared" si="180"/>
        <v>0.83333071114098201</v>
      </c>
      <c r="S455" s="45">
        <f t="shared" si="184"/>
        <v>0.1</v>
      </c>
      <c r="T455" s="45">
        <f t="shared" si="184"/>
        <v>0.1</v>
      </c>
      <c r="U455" s="233">
        <f t="shared" ref="U455:U518" si="185">(S455)*(Q455 - R455) - ((T455*R455)*(1 - R455))/(1 - 2*T455*R455)</f>
        <v>6.293356695497021E-8</v>
      </c>
    </row>
    <row r="456" spans="17:21" x14ac:dyDescent="0.45">
      <c r="Q456" s="45">
        <f t="shared" ref="Q456:Q519" si="186">Q455</f>
        <v>1</v>
      </c>
      <c r="R456" s="45">
        <f t="shared" ref="R456:R519" si="187">R455+U455</f>
        <v>0.83333077407454892</v>
      </c>
      <c r="S456" s="45">
        <f t="shared" ref="S456:T471" si="188">S455</f>
        <v>0.1</v>
      </c>
      <c r="T456" s="45">
        <f t="shared" si="188"/>
        <v>0.1</v>
      </c>
      <c r="U456" s="233">
        <f t="shared" si="185"/>
        <v>6.1423116270303835E-8</v>
      </c>
    </row>
    <row r="457" spans="17:21" x14ac:dyDescent="0.45">
      <c r="Q457" s="45">
        <f t="shared" si="186"/>
        <v>1</v>
      </c>
      <c r="R457" s="45">
        <f t="shared" si="187"/>
        <v>0.83333083549766518</v>
      </c>
      <c r="S457" s="45">
        <f t="shared" si="188"/>
        <v>0.1</v>
      </c>
      <c r="T457" s="45">
        <f t="shared" si="188"/>
        <v>0.1</v>
      </c>
      <c r="U457" s="233">
        <f t="shared" si="185"/>
        <v>5.9948918537666707E-8</v>
      </c>
    </row>
    <row r="458" spans="17:21" x14ac:dyDescent="0.45">
      <c r="Q458" s="45">
        <f t="shared" si="186"/>
        <v>1</v>
      </c>
      <c r="R458" s="45">
        <f t="shared" si="187"/>
        <v>0.83333089544658367</v>
      </c>
      <c r="S458" s="45">
        <f t="shared" si="188"/>
        <v>0.1</v>
      </c>
      <c r="T458" s="45">
        <f t="shared" si="188"/>
        <v>0.1</v>
      </c>
      <c r="U458" s="233">
        <f t="shared" si="185"/>
        <v>5.8510103592007701E-8</v>
      </c>
    </row>
    <row r="459" spans="17:21" x14ac:dyDescent="0.45">
      <c r="Q459" s="45">
        <f t="shared" si="186"/>
        <v>1</v>
      </c>
      <c r="R459" s="45">
        <f t="shared" si="187"/>
        <v>0.83333095395668721</v>
      </c>
      <c r="S459" s="45">
        <f t="shared" si="188"/>
        <v>0.1</v>
      </c>
      <c r="T459" s="45">
        <f t="shared" si="188"/>
        <v>0.1</v>
      </c>
      <c r="U459" s="233">
        <f t="shared" si="185"/>
        <v>5.7105822140468554E-8</v>
      </c>
    </row>
    <row r="460" spans="17:21" x14ac:dyDescent="0.45">
      <c r="Q460" s="45">
        <f t="shared" si="186"/>
        <v>1</v>
      </c>
      <c r="R460" s="45">
        <f t="shared" si="187"/>
        <v>0.8333310110625094</v>
      </c>
      <c r="S460" s="45">
        <f t="shared" si="188"/>
        <v>0.1</v>
      </c>
      <c r="T460" s="45">
        <f t="shared" si="188"/>
        <v>0.1</v>
      </c>
      <c r="U460" s="233">
        <f t="shared" si="185"/>
        <v>5.5735245294008529E-8</v>
      </c>
    </row>
    <row r="461" spans="17:21" x14ac:dyDescent="0.45">
      <c r="Q461" s="45">
        <f t="shared" si="186"/>
        <v>1</v>
      </c>
      <c r="R461" s="45">
        <f t="shared" si="187"/>
        <v>0.8333310667977547</v>
      </c>
      <c r="S461" s="45">
        <f t="shared" si="188"/>
        <v>0.1</v>
      </c>
      <c r="T461" s="45">
        <f t="shared" si="188"/>
        <v>0.1</v>
      </c>
      <c r="U461" s="233">
        <f t="shared" si="185"/>
        <v>5.4397564050456815E-8</v>
      </c>
    </row>
    <row r="462" spans="17:21" x14ac:dyDescent="0.45">
      <c r="Q462" s="45">
        <f t="shared" si="186"/>
        <v>1</v>
      </c>
      <c r="R462" s="45">
        <f t="shared" si="187"/>
        <v>0.83333112119531871</v>
      </c>
      <c r="S462" s="45">
        <f t="shared" si="188"/>
        <v>0.1</v>
      </c>
      <c r="T462" s="45">
        <f t="shared" si="188"/>
        <v>0.1</v>
      </c>
      <c r="U462" s="233">
        <f t="shared" si="185"/>
        <v>5.3091988840014981E-8</v>
      </c>
    </row>
    <row r="463" spans="17:21" x14ac:dyDescent="0.45">
      <c r="Q463" s="45">
        <f t="shared" si="186"/>
        <v>1</v>
      </c>
      <c r="R463" s="45">
        <f t="shared" si="187"/>
        <v>0.83333117428730752</v>
      </c>
      <c r="S463" s="45">
        <f t="shared" si="188"/>
        <v>0.1</v>
      </c>
      <c r="T463" s="45">
        <f t="shared" si="188"/>
        <v>0.1</v>
      </c>
      <c r="U463" s="233">
        <f t="shared" si="185"/>
        <v>5.1817749022187165E-8</v>
      </c>
    </row>
    <row r="464" spans="17:21" x14ac:dyDescent="0.45">
      <c r="Q464" s="45">
        <f t="shared" si="186"/>
        <v>1</v>
      </c>
      <c r="R464" s="45">
        <f t="shared" si="187"/>
        <v>0.8333312261050565</v>
      </c>
      <c r="S464" s="45">
        <f t="shared" si="188"/>
        <v>0.1</v>
      </c>
      <c r="T464" s="45">
        <f t="shared" si="188"/>
        <v>0.1</v>
      </c>
      <c r="U464" s="233">
        <f t="shared" si="185"/>
        <v>5.0574092486793676E-8</v>
      </c>
    </row>
    <row r="465" spans="17:21" x14ac:dyDescent="0.45">
      <c r="Q465" s="45">
        <f t="shared" si="186"/>
        <v>1</v>
      </c>
      <c r="R465" s="45">
        <f t="shared" si="187"/>
        <v>0.83333127667914897</v>
      </c>
      <c r="S465" s="45">
        <f t="shared" si="188"/>
        <v>0.1</v>
      </c>
      <c r="T465" s="45">
        <f t="shared" si="188"/>
        <v>0.1</v>
      </c>
      <c r="U465" s="233">
        <f t="shared" si="185"/>
        <v>4.9360285157840078E-8</v>
      </c>
    </row>
    <row r="466" spans="17:21" x14ac:dyDescent="0.45">
      <c r="Q466" s="45">
        <f t="shared" si="186"/>
        <v>1</v>
      </c>
      <c r="R466" s="45">
        <f t="shared" si="187"/>
        <v>0.83333132603943416</v>
      </c>
      <c r="S466" s="45">
        <f t="shared" si="188"/>
        <v>0.1</v>
      </c>
      <c r="T466" s="45">
        <f t="shared" si="188"/>
        <v>0.1</v>
      </c>
      <c r="U466" s="233">
        <f t="shared" si="185"/>
        <v>4.8175610580653005E-8</v>
      </c>
    </row>
    <row r="467" spans="17:21" x14ac:dyDescent="0.45">
      <c r="Q467" s="45">
        <f t="shared" si="186"/>
        <v>1</v>
      </c>
      <c r="R467" s="45">
        <f t="shared" si="187"/>
        <v>0.83333137421504477</v>
      </c>
      <c r="S467" s="45">
        <f t="shared" si="188"/>
        <v>0.1</v>
      </c>
      <c r="T467" s="45">
        <f t="shared" si="188"/>
        <v>0.1</v>
      </c>
      <c r="U467" s="233">
        <f t="shared" si="185"/>
        <v>4.7019369509015974E-8</v>
      </c>
    </row>
    <row r="468" spans="17:21" x14ac:dyDescent="0.45">
      <c r="Q468" s="45">
        <f t="shared" si="186"/>
        <v>1</v>
      </c>
      <c r="R468" s="45">
        <f t="shared" si="187"/>
        <v>0.83333142123441428</v>
      </c>
      <c r="S468" s="45">
        <f t="shared" si="188"/>
        <v>0.1</v>
      </c>
      <c r="T468" s="45">
        <f t="shared" si="188"/>
        <v>0.1</v>
      </c>
      <c r="U468" s="233">
        <f t="shared" si="185"/>
        <v>4.5890879478427404E-8</v>
      </c>
    </row>
    <row r="469" spans="17:21" x14ac:dyDescent="0.45">
      <c r="Q469" s="45">
        <f t="shared" si="186"/>
        <v>1</v>
      </c>
      <c r="R469" s="45">
        <f t="shared" si="187"/>
        <v>0.83333146712529371</v>
      </c>
      <c r="S469" s="45">
        <f t="shared" si="188"/>
        <v>0.1</v>
      </c>
      <c r="T469" s="45">
        <f t="shared" si="188"/>
        <v>0.1</v>
      </c>
      <c r="U469" s="233">
        <f t="shared" si="185"/>
        <v>4.4789474400175333E-8</v>
      </c>
    </row>
    <row r="470" spans="17:21" x14ac:dyDescent="0.45">
      <c r="Q470" s="45">
        <f t="shared" si="186"/>
        <v>1</v>
      </c>
      <c r="R470" s="45">
        <f t="shared" si="187"/>
        <v>0.83333151191476806</v>
      </c>
      <c r="S470" s="45">
        <f t="shared" si="188"/>
        <v>0.1</v>
      </c>
      <c r="T470" s="45">
        <f t="shared" si="188"/>
        <v>0.1</v>
      </c>
      <c r="U470" s="233">
        <f t="shared" si="185"/>
        <v>4.3714504183167691E-8</v>
      </c>
    </row>
    <row r="471" spans="17:21" x14ac:dyDescent="0.45">
      <c r="Q471" s="45">
        <f t="shared" si="186"/>
        <v>1</v>
      </c>
      <c r="R471" s="45">
        <f t="shared" si="187"/>
        <v>0.83333155562927219</v>
      </c>
      <c r="S471" s="45">
        <f t="shared" si="188"/>
        <v>0.1</v>
      </c>
      <c r="T471" s="45">
        <f t="shared" si="188"/>
        <v>0.1</v>
      </c>
      <c r="U471" s="233">
        <f t="shared" si="185"/>
        <v>4.2665334338415351E-8</v>
      </c>
    </row>
    <row r="472" spans="17:21" x14ac:dyDescent="0.45">
      <c r="Q472" s="45">
        <f t="shared" si="186"/>
        <v>1</v>
      </c>
      <c r="R472" s="45">
        <f t="shared" si="187"/>
        <v>0.83333159829460657</v>
      </c>
      <c r="S472" s="45">
        <f t="shared" ref="S472:T487" si="189">S471</f>
        <v>0.1</v>
      </c>
      <c r="T472" s="45">
        <f t="shared" si="189"/>
        <v>0.1</v>
      </c>
      <c r="U472" s="233">
        <f t="shared" si="185"/>
        <v>4.1641345597392965E-8</v>
      </c>
    </row>
    <row r="473" spans="17:21" x14ac:dyDescent="0.45">
      <c r="Q473" s="45">
        <f t="shared" si="186"/>
        <v>1</v>
      </c>
      <c r="R473" s="45">
        <f t="shared" si="187"/>
        <v>0.83333163993595216</v>
      </c>
      <c r="S473" s="45">
        <f t="shared" si="189"/>
        <v>0.1</v>
      </c>
      <c r="T473" s="45">
        <f t="shared" si="189"/>
        <v>0.1</v>
      </c>
      <c r="U473" s="233">
        <f t="shared" si="185"/>
        <v>4.0641933561624821E-8</v>
      </c>
    </row>
    <row r="474" spans="17:21" x14ac:dyDescent="0.45">
      <c r="Q474" s="45">
        <f t="shared" si="186"/>
        <v>1</v>
      </c>
      <c r="R474" s="45">
        <f t="shared" si="187"/>
        <v>0.83333168057788576</v>
      </c>
      <c r="S474" s="45">
        <f t="shared" si="189"/>
        <v>0.1</v>
      </c>
      <c r="T474" s="45">
        <f t="shared" si="189"/>
        <v>0.1</v>
      </c>
      <c r="U474" s="233">
        <f t="shared" si="185"/>
        <v>3.9666508355740149E-8</v>
      </c>
    </row>
    <row r="475" spans="17:21" x14ac:dyDescent="0.45">
      <c r="Q475" s="45">
        <f t="shared" si="186"/>
        <v>1</v>
      </c>
      <c r="R475" s="45">
        <f t="shared" si="187"/>
        <v>0.83333172024439417</v>
      </c>
      <c r="S475" s="45">
        <f t="shared" si="189"/>
        <v>0.1</v>
      </c>
      <c r="T475" s="45">
        <f t="shared" si="189"/>
        <v>0.1</v>
      </c>
      <c r="U475" s="233">
        <f t="shared" si="185"/>
        <v>3.8714494249303399E-8</v>
      </c>
    </row>
    <row r="476" spans="17:21" x14ac:dyDescent="0.45">
      <c r="Q476" s="45">
        <f t="shared" si="186"/>
        <v>1</v>
      </c>
      <c r="R476" s="45">
        <f t="shared" si="187"/>
        <v>0.83333175895888845</v>
      </c>
      <c r="S476" s="45">
        <f t="shared" si="189"/>
        <v>0.1</v>
      </c>
      <c r="T476" s="45">
        <f t="shared" si="189"/>
        <v>0.1</v>
      </c>
      <c r="U476" s="233">
        <f t="shared" si="185"/>
        <v>3.7785329327216788E-8</v>
      </c>
    </row>
    <row r="477" spans="17:21" x14ac:dyDescent="0.45">
      <c r="Q477" s="45">
        <f t="shared" si="186"/>
        <v>1</v>
      </c>
      <c r="R477" s="45">
        <f t="shared" si="187"/>
        <v>0.83333179674421776</v>
      </c>
      <c r="S477" s="45">
        <f t="shared" si="189"/>
        <v>0.1</v>
      </c>
      <c r="T477" s="45">
        <f t="shared" si="189"/>
        <v>0.1</v>
      </c>
      <c r="U477" s="233">
        <f t="shared" si="185"/>
        <v>3.6878465174000619E-8</v>
      </c>
    </row>
    <row r="478" spans="17:21" x14ac:dyDescent="0.45">
      <c r="Q478" s="45">
        <f t="shared" si="186"/>
        <v>1</v>
      </c>
      <c r="R478" s="45">
        <f t="shared" si="187"/>
        <v>0.83333183362268293</v>
      </c>
      <c r="S478" s="45">
        <f t="shared" si="189"/>
        <v>0.1</v>
      </c>
      <c r="T478" s="45">
        <f t="shared" si="189"/>
        <v>0.1</v>
      </c>
      <c r="U478" s="233">
        <f t="shared" si="185"/>
        <v>3.5993366526848591E-8</v>
      </c>
    </row>
    <row r="479" spans="17:21" x14ac:dyDescent="0.45">
      <c r="Q479" s="45">
        <f t="shared" si="186"/>
        <v>1</v>
      </c>
      <c r="R479" s="45">
        <f t="shared" si="187"/>
        <v>0.83333186961604944</v>
      </c>
      <c r="S479" s="45">
        <f t="shared" si="189"/>
        <v>0.1</v>
      </c>
      <c r="T479" s="45">
        <f t="shared" si="189"/>
        <v>0.1</v>
      </c>
      <c r="U479" s="233">
        <f t="shared" si="185"/>
        <v>3.5129510984194257E-8</v>
      </c>
    </row>
    <row r="480" spans="17:21" x14ac:dyDescent="0.45">
      <c r="Q480" s="45">
        <f t="shared" si="186"/>
        <v>1</v>
      </c>
      <c r="R480" s="45">
        <f t="shared" si="187"/>
        <v>0.8333319047455604</v>
      </c>
      <c r="S480" s="45">
        <f t="shared" si="189"/>
        <v>0.1</v>
      </c>
      <c r="T480" s="45">
        <f t="shared" si="189"/>
        <v>0.1</v>
      </c>
      <c r="U480" s="233">
        <f t="shared" si="185"/>
        <v>3.4286388676113555E-8</v>
      </c>
    </row>
    <row r="481" spans="17:21" x14ac:dyDescent="0.45">
      <c r="Q481" s="45">
        <f t="shared" si="186"/>
        <v>1</v>
      </c>
      <c r="R481" s="45">
        <f t="shared" si="187"/>
        <v>0.83333193903194913</v>
      </c>
      <c r="S481" s="45">
        <f t="shared" si="189"/>
        <v>0.1</v>
      </c>
      <c r="T481" s="45">
        <f t="shared" si="189"/>
        <v>0.1</v>
      </c>
      <c r="U481" s="233">
        <f t="shared" si="185"/>
        <v>3.3463501969421827E-8</v>
      </c>
    </row>
    <row r="482" spans="17:21" x14ac:dyDescent="0.45">
      <c r="Q482" s="45">
        <f t="shared" si="186"/>
        <v>1</v>
      </c>
      <c r="R482" s="45">
        <f t="shared" si="187"/>
        <v>0.8333319724954511</v>
      </c>
      <c r="S482" s="45">
        <f t="shared" si="189"/>
        <v>0.1</v>
      </c>
      <c r="T482" s="45">
        <f t="shared" si="189"/>
        <v>0.1</v>
      </c>
      <c r="U482" s="233">
        <f t="shared" si="185"/>
        <v>3.2660365176240269E-8</v>
      </c>
    </row>
    <row r="483" spans="17:21" x14ac:dyDescent="0.45">
      <c r="Q483" s="45">
        <f t="shared" si="186"/>
        <v>1</v>
      </c>
      <c r="R483" s="45">
        <f t="shared" si="187"/>
        <v>0.83333200515581629</v>
      </c>
      <c r="S483" s="45">
        <f t="shared" si="189"/>
        <v>0.1</v>
      </c>
      <c r="T483" s="45">
        <f t="shared" si="189"/>
        <v>0.1</v>
      </c>
      <c r="U483" s="233">
        <f t="shared" si="185"/>
        <v>3.1876504272970729E-8</v>
      </c>
    </row>
    <row r="484" spans="17:21" x14ac:dyDescent="0.45">
      <c r="Q484" s="45">
        <f t="shared" si="186"/>
        <v>1</v>
      </c>
      <c r="R484" s="45">
        <f t="shared" si="187"/>
        <v>0.83333203703232062</v>
      </c>
      <c r="S484" s="45">
        <f t="shared" si="189"/>
        <v>0.1</v>
      </c>
      <c r="T484" s="45">
        <f t="shared" si="189"/>
        <v>0.1</v>
      </c>
      <c r="U484" s="233">
        <f t="shared" si="185"/>
        <v>3.1111456601923271E-8</v>
      </c>
    </row>
    <row r="485" spans="17:21" x14ac:dyDescent="0.45">
      <c r="Q485" s="45">
        <f t="shared" si="186"/>
        <v>1</v>
      </c>
      <c r="R485" s="45">
        <f t="shared" si="187"/>
        <v>0.83333206814377725</v>
      </c>
      <c r="S485" s="45">
        <f t="shared" si="189"/>
        <v>0.1</v>
      </c>
      <c r="T485" s="45">
        <f t="shared" si="189"/>
        <v>0.1</v>
      </c>
      <c r="U485" s="233">
        <f t="shared" si="185"/>
        <v>3.0364770628454885E-8</v>
      </c>
    </row>
    <row r="486" spans="17:21" x14ac:dyDescent="0.45">
      <c r="Q486" s="45">
        <f t="shared" si="186"/>
        <v>1</v>
      </c>
      <c r="R486" s="45">
        <f t="shared" si="187"/>
        <v>0.83333209850854784</v>
      </c>
      <c r="S486" s="45">
        <f t="shared" si="189"/>
        <v>0.1</v>
      </c>
      <c r="T486" s="45">
        <f t="shared" si="189"/>
        <v>0.1</v>
      </c>
      <c r="U486" s="233">
        <f t="shared" si="185"/>
        <v>2.9636005639127605E-8</v>
      </c>
    </row>
    <row r="487" spans="17:21" x14ac:dyDescent="0.45">
      <c r="Q487" s="45">
        <f t="shared" si="186"/>
        <v>1</v>
      </c>
      <c r="R487" s="45">
        <f t="shared" si="187"/>
        <v>0.83333212814455349</v>
      </c>
      <c r="S487" s="45">
        <f t="shared" si="189"/>
        <v>0.1</v>
      </c>
      <c r="T487" s="45">
        <f t="shared" si="189"/>
        <v>0.1</v>
      </c>
      <c r="U487" s="233">
        <f t="shared" si="185"/>
        <v>2.8924731505786117E-8</v>
      </c>
    </row>
    <row r="488" spans="17:21" x14ac:dyDescent="0.45">
      <c r="Q488" s="45">
        <f t="shared" si="186"/>
        <v>1</v>
      </c>
      <c r="R488" s="45">
        <f t="shared" si="187"/>
        <v>0.83333215706928498</v>
      </c>
      <c r="S488" s="45">
        <f t="shared" ref="S488:T503" si="190">S487</f>
        <v>0.1</v>
      </c>
      <c r="T488" s="45">
        <f t="shared" si="190"/>
        <v>0.1</v>
      </c>
      <c r="U488" s="233">
        <f t="shared" si="185"/>
        <v>2.8230528425349233E-8</v>
      </c>
    </row>
    <row r="489" spans="17:21" x14ac:dyDescent="0.45">
      <c r="Q489" s="45">
        <f t="shared" si="186"/>
        <v>1</v>
      </c>
      <c r="R489" s="45">
        <f t="shared" si="187"/>
        <v>0.83333218529981345</v>
      </c>
      <c r="S489" s="45">
        <f t="shared" si="190"/>
        <v>0.1</v>
      </c>
      <c r="T489" s="45">
        <f t="shared" si="190"/>
        <v>0.1</v>
      </c>
      <c r="U489" s="233">
        <f t="shared" si="185"/>
        <v>2.7552986673479163E-8</v>
      </c>
    </row>
    <row r="490" spans="17:21" x14ac:dyDescent="0.45">
      <c r="Q490" s="45">
        <f t="shared" si="186"/>
        <v>1</v>
      </c>
      <c r="R490" s="45">
        <f t="shared" si="187"/>
        <v>0.83333221285280012</v>
      </c>
      <c r="S490" s="45">
        <f t="shared" si="190"/>
        <v>0.1</v>
      </c>
      <c r="T490" s="45">
        <f t="shared" si="190"/>
        <v>0.1</v>
      </c>
      <c r="U490" s="233">
        <f t="shared" si="185"/>
        <v>2.6891706351311884E-8</v>
      </c>
    </row>
    <row r="491" spans="17:21" x14ac:dyDescent="0.45">
      <c r="Q491" s="45">
        <f t="shared" si="186"/>
        <v>1</v>
      </c>
      <c r="R491" s="45">
        <f t="shared" si="187"/>
        <v>0.83333223974450643</v>
      </c>
      <c r="S491" s="45">
        <f t="shared" si="190"/>
        <v>0.1</v>
      </c>
      <c r="T491" s="45">
        <f t="shared" si="190"/>
        <v>0.1</v>
      </c>
      <c r="U491" s="233">
        <f t="shared" si="185"/>
        <v>2.6246297173820876E-8</v>
      </c>
    </row>
    <row r="492" spans="17:21" x14ac:dyDescent="0.45">
      <c r="Q492" s="45">
        <f t="shared" si="186"/>
        <v>1</v>
      </c>
      <c r="R492" s="45">
        <f t="shared" si="187"/>
        <v>0.83333226599080357</v>
      </c>
      <c r="S492" s="45">
        <f t="shared" si="190"/>
        <v>0.1</v>
      </c>
      <c r="T492" s="45">
        <f t="shared" si="190"/>
        <v>0.1</v>
      </c>
      <c r="U492" s="233">
        <f t="shared" si="185"/>
        <v>2.5616378199200263E-8</v>
      </c>
    </row>
    <row r="493" spans="17:21" x14ac:dyDescent="0.45">
      <c r="Q493" s="45">
        <f t="shared" si="186"/>
        <v>1</v>
      </c>
      <c r="R493" s="45">
        <f t="shared" si="187"/>
        <v>0.83333229160718181</v>
      </c>
      <c r="S493" s="45">
        <f t="shared" si="190"/>
        <v>0.1</v>
      </c>
      <c r="T493" s="45">
        <f t="shared" si="190"/>
        <v>0.1</v>
      </c>
      <c r="U493" s="233">
        <f t="shared" si="185"/>
        <v>2.5001577651923013E-8</v>
      </c>
    </row>
    <row r="494" spans="17:21" x14ac:dyDescent="0.45">
      <c r="Q494" s="45">
        <f t="shared" si="186"/>
        <v>1</v>
      </c>
      <c r="R494" s="45">
        <f t="shared" si="187"/>
        <v>0.8333323166087595</v>
      </c>
      <c r="S494" s="45">
        <f t="shared" si="190"/>
        <v>0.1</v>
      </c>
      <c r="T494" s="45">
        <f t="shared" si="190"/>
        <v>0.1</v>
      </c>
      <c r="U494" s="233">
        <f t="shared" si="185"/>
        <v>2.4401532672940762E-8</v>
      </c>
    </row>
    <row r="495" spans="17:21" x14ac:dyDescent="0.45">
      <c r="Q495" s="45">
        <f t="shared" si="186"/>
        <v>1</v>
      </c>
      <c r="R495" s="45">
        <f t="shared" si="187"/>
        <v>0.83333234101029219</v>
      </c>
      <c r="S495" s="45">
        <f t="shared" si="190"/>
        <v>0.1</v>
      </c>
      <c r="T495" s="45">
        <f t="shared" si="190"/>
        <v>0.1</v>
      </c>
      <c r="U495" s="233">
        <f t="shared" si="185"/>
        <v>2.3815889114986444E-8</v>
      </c>
    </row>
    <row r="496" spans="17:21" x14ac:dyDescent="0.45">
      <c r="Q496" s="45">
        <f t="shared" si="186"/>
        <v>1</v>
      </c>
      <c r="R496" s="45">
        <f t="shared" si="187"/>
        <v>0.83333236482618134</v>
      </c>
      <c r="S496" s="45">
        <f t="shared" si="190"/>
        <v>0.1</v>
      </c>
      <c r="T496" s="45">
        <f t="shared" si="190"/>
        <v>0.1</v>
      </c>
      <c r="U496" s="233">
        <f t="shared" si="185"/>
        <v>2.3244301317060234E-8</v>
      </c>
    </row>
    <row r="497" spans="17:21" x14ac:dyDescent="0.45">
      <c r="Q497" s="45">
        <f t="shared" si="186"/>
        <v>1</v>
      </c>
      <c r="R497" s="45">
        <f t="shared" si="187"/>
        <v>0.8333323880704826</v>
      </c>
      <c r="S497" s="45">
        <f t="shared" si="190"/>
        <v>0.1</v>
      </c>
      <c r="T497" s="45">
        <f t="shared" si="190"/>
        <v>0.1</v>
      </c>
      <c r="U497" s="233">
        <f t="shared" si="185"/>
        <v>2.2686431937896101E-8</v>
      </c>
    </row>
    <row r="498" spans="17:21" x14ac:dyDescent="0.45">
      <c r="Q498" s="45">
        <f t="shared" si="186"/>
        <v>1</v>
      </c>
      <c r="R498" s="45">
        <f t="shared" si="187"/>
        <v>0.83333241075691455</v>
      </c>
      <c r="S498" s="45">
        <f t="shared" si="190"/>
        <v>0.1</v>
      </c>
      <c r="T498" s="45">
        <f t="shared" si="190"/>
        <v>0.1</v>
      </c>
      <c r="U498" s="233">
        <f t="shared" si="185"/>
        <v>2.2141951716569963E-8</v>
      </c>
    </row>
    <row r="499" spans="17:21" x14ac:dyDescent="0.45">
      <c r="Q499" s="45">
        <f t="shared" si="186"/>
        <v>1</v>
      </c>
      <c r="R499" s="45">
        <f t="shared" si="187"/>
        <v>0.83333243289886627</v>
      </c>
      <c r="S499" s="45">
        <f t="shared" si="190"/>
        <v>0.1</v>
      </c>
      <c r="T499" s="45">
        <f t="shared" si="190"/>
        <v>0.1</v>
      </c>
      <c r="U499" s="233">
        <f t="shared" si="185"/>
        <v>2.1610539292088449E-8</v>
      </c>
    </row>
    <row r="500" spans="17:21" x14ac:dyDescent="0.45">
      <c r="Q500" s="45">
        <f t="shared" si="186"/>
        <v>1</v>
      </c>
      <c r="R500" s="45">
        <f t="shared" si="187"/>
        <v>0.83333245450940552</v>
      </c>
      <c r="S500" s="45">
        <f t="shared" si="190"/>
        <v>0.1</v>
      </c>
      <c r="T500" s="45">
        <f t="shared" si="190"/>
        <v>0.1</v>
      </c>
      <c r="U500" s="233">
        <f t="shared" si="185"/>
        <v>2.1091881033385995E-8</v>
      </c>
    </row>
    <row r="501" spans="17:21" x14ac:dyDescent="0.45">
      <c r="Q501" s="45">
        <f t="shared" si="186"/>
        <v>1</v>
      </c>
      <c r="R501" s="45">
        <f t="shared" si="187"/>
        <v>0.83333247560128654</v>
      </c>
      <c r="S501" s="45">
        <f t="shared" si="190"/>
        <v>0.1</v>
      </c>
      <c r="T501" s="45">
        <f t="shared" si="190"/>
        <v>0.1</v>
      </c>
      <c r="U501" s="233">
        <f t="shared" si="185"/>
        <v>2.0585670824219138E-8</v>
      </c>
    </row>
    <row r="502" spans="17:21" x14ac:dyDescent="0.45">
      <c r="Q502" s="45">
        <f t="shared" si="186"/>
        <v>1</v>
      </c>
      <c r="R502" s="45">
        <f t="shared" si="187"/>
        <v>0.83333249618695737</v>
      </c>
      <c r="S502" s="45">
        <f t="shared" si="190"/>
        <v>0.1</v>
      </c>
      <c r="T502" s="45">
        <f t="shared" si="190"/>
        <v>0.1</v>
      </c>
      <c r="U502" s="233">
        <f t="shared" si="185"/>
        <v>2.0091609900102503E-8</v>
      </c>
    </row>
    <row r="503" spans="17:21" x14ac:dyDescent="0.45">
      <c r="Q503" s="45">
        <f t="shared" si="186"/>
        <v>1</v>
      </c>
      <c r="R503" s="45">
        <f t="shared" si="187"/>
        <v>0.8333325162785673</v>
      </c>
      <c r="S503" s="45">
        <f t="shared" si="190"/>
        <v>0.1</v>
      </c>
      <c r="T503" s="45">
        <f t="shared" si="190"/>
        <v>0.1</v>
      </c>
      <c r="U503" s="233">
        <f t="shared" si="185"/>
        <v>1.9609406667897566E-8</v>
      </c>
    </row>
    <row r="504" spans="17:21" x14ac:dyDescent="0.45">
      <c r="Q504" s="45">
        <f t="shared" si="186"/>
        <v>1</v>
      </c>
      <c r="R504" s="45">
        <f t="shared" si="187"/>
        <v>0.83333253588797396</v>
      </c>
      <c r="S504" s="45">
        <f t="shared" ref="S504:T519" si="191">S503</f>
        <v>0.1</v>
      </c>
      <c r="T504" s="45">
        <f t="shared" si="191"/>
        <v>0.1</v>
      </c>
      <c r="U504" s="233">
        <f t="shared" si="185"/>
        <v>1.9138776535809754E-8</v>
      </c>
    </row>
    <row r="505" spans="17:21" x14ac:dyDescent="0.45">
      <c r="Q505" s="45">
        <f t="shared" si="186"/>
        <v>1</v>
      </c>
      <c r="R505" s="45">
        <f t="shared" si="187"/>
        <v>0.83333255502675052</v>
      </c>
      <c r="S505" s="45">
        <f t="shared" si="191"/>
        <v>0.1</v>
      </c>
      <c r="T505" s="45">
        <f t="shared" si="191"/>
        <v>0.1</v>
      </c>
      <c r="U505" s="233">
        <f t="shared" si="185"/>
        <v>1.8679441726038304E-8</v>
      </c>
    </row>
    <row r="506" spans="17:21" x14ac:dyDescent="0.45">
      <c r="Q506" s="45">
        <f t="shared" si="186"/>
        <v>1</v>
      </c>
      <c r="R506" s="45">
        <f t="shared" si="187"/>
        <v>0.83333257370619229</v>
      </c>
      <c r="S506" s="45">
        <f t="shared" si="191"/>
        <v>0.1</v>
      </c>
      <c r="T506" s="45">
        <f t="shared" si="191"/>
        <v>0.1</v>
      </c>
      <c r="U506" s="233">
        <f t="shared" si="185"/>
        <v>1.8231131153345626E-8</v>
      </c>
    </row>
    <row r="507" spans="17:21" x14ac:dyDescent="0.45">
      <c r="Q507" s="45">
        <f t="shared" si="186"/>
        <v>1</v>
      </c>
      <c r="R507" s="45">
        <f t="shared" si="187"/>
        <v>0.83333259193732345</v>
      </c>
      <c r="S507" s="45">
        <f t="shared" si="191"/>
        <v>0.1</v>
      </c>
      <c r="T507" s="45">
        <f t="shared" si="191"/>
        <v>0.1</v>
      </c>
      <c r="U507" s="233">
        <f t="shared" si="185"/>
        <v>1.7793580220359928E-8</v>
      </c>
    </row>
    <row r="508" spans="17:21" x14ac:dyDescent="0.45">
      <c r="Q508" s="45">
        <f t="shared" si="186"/>
        <v>1</v>
      </c>
      <c r="R508" s="45">
        <f t="shared" si="187"/>
        <v>0.83333260973090373</v>
      </c>
      <c r="S508" s="45">
        <f t="shared" si="191"/>
        <v>0.1</v>
      </c>
      <c r="T508" s="45">
        <f t="shared" si="191"/>
        <v>0.1</v>
      </c>
      <c r="U508" s="233">
        <f t="shared" si="185"/>
        <v>1.7366530692675131E-8</v>
      </c>
    </row>
    <row r="509" spans="17:21" x14ac:dyDescent="0.45">
      <c r="Q509" s="45">
        <f t="shared" si="186"/>
        <v>1</v>
      </c>
      <c r="R509" s="45">
        <f t="shared" si="187"/>
        <v>0.83333262709743439</v>
      </c>
      <c r="S509" s="45">
        <f t="shared" si="191"/>
        <v>0.1</v>
      </c>
      <c r="T509" s="45">
        <f t="shared" si="191"/>
        <v>0.1</v>
      </c>
      <c r="U509" s="233">
        <f t="shared" si="185"/>
        <v>1.6949730521909068E-8</v>
      </c>
    </row>
    <row r="510" spans="17:21" x14ac:dyDescent="0.45">
      <c r="Q510" s="45">
        <f t="shared" si="186"/>
        <v>1</v>
      </c>
      <c r="R510" s="45">
        <f t="shared" si="187"/>
        <v>0.83333264404716489</v>
      </c>
      <c r="S510" s="45">
        <f t="shared" si="191"/>
        <v>0.1</v>
      </c>
      <c r="T510" s="45">
        <f t="shared" si="191"/>
        <v>0.1</v>
      </c>
      <c r="U510" s="233">
        <f t="shared" si="185"/>
        <v>1.6542933720803399E-8</v>
      </c>
    </row>
    <row r="511" spans="17:21" x14ac:dyDescent="0.45">
      <c r="Q511" s="45">
        <f t="shared" si="186"/>
        <v>1</v>
      </c>
      <c r="R511" s="45">
        <f t="shared" si="187"/>
        <v>0.83333266059009858</v>
      </c>
      <c r="S511" s="45">
        <f t="shared" si="191"/>
        <v>0.1</v>
      </c>
      <c r="T511" s="45">
        <f t="shared" si="191"/>
        <v>0.1</v>
      </c>
      <c r="U511" s="233">
        <f t="shared" si="185"/>
        <v>1.6145900196690155E-8</v>
      </c>
    </row>
    <row r="512" spans="17:21" x14ac:dyDescent="0.45">
      <c r="Q512" s="45">
        <f t="shared" si="186"/>
        <v>1</v>
      </c>
      <c r="R512" s="45">
        <f t="shared" si="187"/>
        <v>0.83333267673599876</v>
      </c>
      <c r="S512" s="45">
        <f t="shared" si="191"/>
        <v>0.1</v>
      </c>
      <c r="T512" s="45">
        <f t="shared" si="191"/>
        <v>0.1</v>
      </c>
      <c r="U512" s="233">
        <f t="shared" si="185"/>
        <v>1.5758395626591648E-8</v>
      </c>
    </row>
    <row r="513" spans="17:21" x14ac:dyDescent="0.45">
      <c r="Q513" s="45">
        <f t="shared" si="186"/>
        <v>1</v>
      </c>
      <c r="R513" s="45">
        <f t="shared" si="187"/>
        <v>0.83333269249439434</v>
      </c>
      <c r="S513" s="45">
        <f t="shared" si="191"/>
        <v>0.1</v>
      </c>
      <c r="T513" s="45">
        <f t="shared" si="191"/>
        <v>0.1</v>
      </c>
      <c r="U513" s="233">
        <f t="shared" si="185"/>
        <v>1.5380191304564805E-8</v>
      </c>
    </row>
    <row r="514" spans="17:21" x14ac:dyDescent="0.45">
      <c r="Q514" s="45">
        <f t="shared" si="186"/>
        <v>1</v>
      </c>
      <c r="R514" s="45">
        <f t="shared" si="187"/>
        <v>0.83333270787458569</v>
      </c>
      <c r="S514" s="45">
        <f t="shared" si="191"/>
        <v>0.1</v>
      </c>
      <c r="T514" s="45">
        <f t="shared" si="191"/>
        <v>0.1</v>
      </c>
      <c r="U514" s="233">
        <f t="shared" si="185"/>
        <v>1.5011064023739973E-8</v>
      </c>
    </row>
    <row r="515" spans="17:21" x14ac:dyDescent="0.45">
      <c r="Q515" s="45">
        <f t="shared" si="186"/>
        <v>1</v>
      </c>
      <c r="R515" s="45">
        <f t="shared" si="187"/>
        <v>0.83333272288564975</v>
      </c>
      <c r="S515" s="45">
        <f t="shared" si="191"/>
        <v>0.1</v>
      </c>
      <c r="T515" s="45">
        <f t="shared" si="191"/>
        <v>0.1</v>
      </c>
      <c r="U515" s="233">
        <f t="shared" si="185"/>
        <v>1.4650795920195803E-8</v>
      </c>
    </row>
    <row r="516" spans="17:21" x14ac:dyDescent="0.45">
      <c r="Q516" s="45">
        <f t="shared" si="186"/>
        <v>1</v>
      </c>
      <c r="R516" s="45">
        <f t="shared" si="187"/>
        <v>0.83333273753644566</v>
      </c>
      <c r="S516" s="45">
        <f t="shared" si="191"/>
        <v>0.1</v>
      </c>
      <c r="T516" s="45">
        <f t="shared" si="191"/>
        <v>0.1</v>
      </c>
      <c r="U516" s="233">
        <f t="shared" si="185"/>
        <v>1.4299174375814738E-8</v>
      </c>
    </row>
    <row r="517" spans="17:21" x14ac:dyDescent="0.45">
      <c r="Q517" s="45">
        <f t="shared" si="186"/>
        <v>1</v>
      </c>
      <c r="R517" s="45">
        <f t="shared" si="187"/>
        <v>0.83333275183562006</v>
      </c>
      <c r="S517" s="45">
        <f t="shared" si="191"/>
        <v>0.1</v>
      </c>
      <c r="T517" s="45">
        <f t="shared" si="191"/>
        <v>0.1</v>
      </c>
      <c r="U517" s="233">
        <f t="shared" si="185"/>
        <v>1.3955991862157902E-8</v>
      </c>
    </row>
    <row r="518" spans="17:21" x14ac:dyDescent="0.45">
      <c r="Q518" s="45">
        <f t="shared" si="186"/>
        <v>1</v>
      </c>
      <c r="R518" s="45">
        <f t="shared" si="187"/>
        <v>0.83333276579161186</v>
      </c>
      <c r="S518" s="45">
        <f t="shared" si="191"/>
        <v>0.1</v>
      </c>
      <c r="T518" s="45">
        <f t="shared" si="191"/>
        <v>0.1</v>
      </c>
      <c r="U518" s="233">
        <f t="shared" si="185"/>
        <v>1.3621045843320578E-8</v>
      </c>
    </row>
    <row r="519" spans="17:21" x14ac:dyDescent="0.45">
      <c r="Q519" s="45">
        <f t="shared" si="186"/>
        <v>1</v>
      </c>
      <c r="R519" s="45">
        <f t="shared" si="187"/>
        <v>0.83333277941265771</v>
      </c>
      <c r="S519" s="45">
        <f t="shared" si="191"/>
        <v>0.1</v>
      </c>
      <c r="T519" s="45">
        <f t="shared" si="191"/>
        <v>0.1</v>
      </c>
      <c r="U519" s="233">
        <f t="shared" ref="U519:U582" si="192">(S519)*(Q519 - R519) - ((T519*R519)*(1 - R519))/(1 - 2*T519*R519)</f>
        <v>1.3294138633684893E-8</v>
      </c>
    </row>
    <row r="520" spans="17:21" x14ac:dyDescent="0.45">
      <c r="Q520" s="45">
        <f t="shared" ref="Q520:Q583" si="193">Q519</f>
        <v>1</v>
      </c>
      <c r="R520" s="45">
        <f t="shared" ref="R520:R583" si="194">R519+U519</f>
        <v>0.83333279270679639</v>
      </c>
      <c r="S520" s="45">
        <f t="shared" ref="S520:T535" si="195">S519</f>
        <v>0.1</v>
      </c>
      <c r="T520" s="45">
        <f t="shared" si="195"/>
        <v>0.1</v>
      </c>
      <c r="U520" s="233">
        <f t="shared" si="192"/>
        <v>1.2975077290366954E-8</v>
      </c>
    </row>
    <row r="521" spans="17:21" x14ac:dyDescent="0.45">
      <c r="Q521" s="45">
        <f t="shared" si="193"/>
        <v>1</v>
      </c>
      <c r="R521" s="45">
        <f t="shared" si="194"/>
        <v>0.83333280568187362</v>
      </c>
      <c r="S521" s="45">
        <f t="shared" si="195"/>
        <v>0.1</v>
      </c>
      <c r="T521" s="45">
        <f t="shared" si="195"/>
        <v>0.1</v>
      </c>
      <c r="U521" s="233">
        <f t="shared" si="192"/>
        <v>1.2663673523011232E-8</v>
      </c>
    </row>
    <row r="522" spans="17:21" x14ac:dyDescent="0.45">
      <c r="Q522" s="45">
        <f t="shared" si="193"/>
        <v>1</v>
      </c>
      <c r="R522" s="45">
        <f t="shared" si="194"/>
        <v>0.83333281834554718</v>
      </c>
      <c r="S522" s="45">
        <f t="shared" si="195"/>
        <v>0.1</v>
      </c>
      <c r="T522" s="45">
        <f t="shared" si="195"/>
        <v>0.1</v>
      </c>
      <c r="U522" s="233">
        <f t="shared" si="192"/>
        <v>1.2359743530726552E-8</v>
      </c>
    </row>
    <row r="523" spans="17:21" x14ac:dyDescent="0.45">
      <c r="Q523" s="45">
        <f t="shared" si="193"/>
        <v>1</v>
      </c>
      <c r="R523" s="45">
        <f t="shared" si="194"/>
        <v>0.83333283070529074</v>
      </c>
      <c r="S523" s="45">
        <f t="shared" si="195"/>
        <v>0.1</v>
      </c>
      <c r="T523" s="45">
        <f t="shared" si="195"/>
        <v>0.1</v>
      </c>
      <c r="U523" s="233">
        <f t="shared" si="192"/>
        <v>1.2063107946574947E-8</v>
      </c>
    </row>
    <row r="524" spans="17:21" x14ac:dyDescent="0.45">
      <c r="Q524" s="45">
        <f t="shared" si="193"/>
        <v>1</v>
      </c>
      <c r="R524" s="45">
        <f t="shared" si="194"/>
        <v>0.8333328427683987</v>
      </c>
      <c r="S524" s="45">
        <f t="shared" si="195"/>
        <v>0.1</v>
      </c>
      <c r="T524" s="45">
        <f t="shared" si="195"/>
        <v>0.1</v>
      </c>
      <c r="U524" s="233">
        <f t="shared" si="192"/>
        <v>1.1773591698793773E-8</v>
      </c>
    </row>
    <row r="525" spans="17:21" x14ac:dyDescent="0.45">
      <c r="Q525" s="45">
        <f t="shared" si="193"/>
        <v>1</v>
      </c>
      <c r="R525" s="45">
        <f t="shared" si="194"/>
        <v>0.83333285454199035</v>
      </c>
      <c r="S525" s="45">
        <f t="shared" si="195"/>
        <v>0.1</v>
      </c>
      <c r="T525" s="45">
        <f t="shared" si="195"/>
        <v>0.1</v>
      </c>
      <c r="U525" s="233">
        <f t="shared" si="192"/>
        <v>1.1491023920590093E-8</v>
      </c>
    </row>
    <row r="526" spans="17:21" x14ac:dyDescent="0.45">
      <c r="Q526" s="45">
        <f t="shared" si="193"/>
        <v>1</v>
      </c>
      <c r="R526" s="45">
        <f t="shared" si="194"/>
        <v>0.83333286603301426</v>
      </c>
      <c r="S526" s="45">
        <f t="shared" si="195"/>
        <v>0.1</v>
      </c>
      <c r="T526" s="45">
        <f t="shared" si="195"/>
        <v>0.1</v>
      </c>
      <c r="U526" s="233">
        <f t="shared" si="192"/>
        <v>1.1215237842587822E-8</v>
      </c>
    </row>
    <row r="527" spans="17:21" x14ac:dyDescent="0.45">
      <c r="Q527" s="45">
        <f t="shared" si="193"/>
        <v>1</v>
      </c>
      <c r="R527" s="45">
        <f t="shared" si="194"/>
        <v>0.83333287724825211</v>
      </c>
      <c r="S527" s="45">
        <f t="shared" si="195"/>
        <v>0.1</v>
      </c>
      <c r="T527" s="45">
        <f t="shared" si="195"/>
        <v>0.1</v>
      </c>
      <c r="U527" s="233">
        <f t="shared" si="192"/>
        <v>1.0946070702622102E-8</v>
      </c>
    </row>
    <row r="528" spans="17:21" x14ac:dyDescent="0.45">
      <c r="Q528" s="45">
        <f t="shared" si="193"/>
        <v>1</v>
      </c>
      <c r="R528" s="45">
        <f t="shared" si="194"/>
        <v>0.83333288819432283</v>
      </c>
      <c r="S528" s="45">
        <f t="shared" si="195"/>
        <v>0.1</v>
      </c>
      <c r="T528" s="45">
        <f t="shared" si="195"/>
        <v>0.1</v>
      </c>
      <c r="U528" s="233">
        <f t="shared" si="192"/>
        <v>1.0683363641655896E-8</v>
      </c>
    </row>
    <row r="529" spans="17:21" x14ac:dyDescent="0.45">
      <c r="Q529" s="45">
        <f t="shared" si="193"/>
        <v>1</v>
      </c>
      <c r="R529" s="45">
        <f t="shared" si="194"/>
        <v>0.83333289887768647</v>
      </c>
      <c r="S529" s="45">
        <f t="shared" si="195"/>
        <v>0.1</v>
      </c>
      <c r="T529" s="45">
        <f t="shared" si="195"/>
        <v>0.1</v>
      </c>
      <c r="U529" s="233">
        <f t="shared" si="192"/>
        <v>1.0426961617043817E-8</v>
      </c>
    </row>
    <row r="530" spans="17:21" x14ac:dyDescent="0.45">
      <c r="Q530" s="45">
        <f t="shared" si="193"/>
        <v>1</v>
      </c>
      <c r="R530" s="45">
        <f t="shared" si="194"/>
        <v>0.8333329093046481</v>
      </c>
      <c r="S530" s="45">
        <f t="shared" si="195"/>
        <v>0.1</v>
      </c>
      <c r="T530" s="45">
        <f t="shared" si="195"/>
        <v>0.1</v>
      </c>
      <c r="U530" s="233">
        <f t="shared" si="192"/>
        <v>1.0176713298448714E-8</v>
      </c>
    </row>
    <row r="531" spans="17:21" x14ac:dyDescent="0.45">
      <c r="Q531" s="45">
        <f t="shared" si="193"/>
        <v>1</v>
      </c>
      <c r="R531" s="45">
        <f t="shared" si="194"/>
        <v>0.83333291948136134</v>
      </c>
      <c r="S531" s="45">
        <f t="shared" si="195"/>
        <v>0.1</v>
      </c>
      <c r="T531" s="45">
        <f t="shared" si="195"/>
        <v>0.1</v>
      </c>
      <c r="U531" s="233">
        <f t="shared" si="192"/>
        <v>9.9324710019221829E-9</v>
      </c>
    </row>
    <row r="532" spans="17:21" x14ac:dyDescent="0.45">
      <c r="Q532" s="45">
        <f t="shared" si="193"/>
        <v>1</v>
      </c>
      <c r="R532" s="45">
        <f t="shared" si="194"/>
        <v>0.8333329294138323</v>
      </c>
      <c r="S532" s="45">
        <f t="shared" si="195"/>
        <v>0.1</v>
      </c>
      <c r="T532" s="45">
        <f t="shared" si="195"/>
        <v>0.1</v>
      </c>
      <c r="U532" s="233">
        <f t="shared" si="192"/>
        <v>9.694090575412817E-9</v>
      </c>
    </row>
    <row r="533" spans="17:21" x14ac:dyDescent="0.45">
      <c r="Q533" s="45">
        <f t="shared" si="193"/>
        <v>1</v>
      </c>
      <c r="R533" s="45">
        <f t="shared" si="194"/>
        <v>0.83333293910792283</v>
      </c>
      <c r="S533" s="45">
        <f t="shared" si="195"/>
        <v>0.1</v>
      </c>
      <c r="T533" s="45">
        <f t="shared" si="195"/>
        <v>0.1</v>
      </c>
      <c r="U533" s="233">
        <f t="shared" si="192"/>
        <v>9.4614313328467148E-9</v>
      </c>
    </row>
    <row r="534" spans="17:21" x14ac:dyDescent="0.45">
      <c r="Q534" s="45">
        <f t="shared" si="193"/>
        <v>1</v>
      </c>
      <c r="R534" s="45">
        <f t="shared" si="194"/>
        <v>0.83333294856935414</v>
      </c>
      <c r="S534" s="45">
        <f t="shared" si="195"/>
        <v>0.1</v>
      </c>
      <c r="T534" s="45">
        <f t="shared" si="195"/>
        <v>0.1</v>
      </c>
      <c r="U534" s="233">
        <f t="shared" si="192"/>
        <v>9.2343559708607525E-9</v>
      </c>
    </row>
    <row r="535" spans="17:21" x14ac:dyDescent="0.45">
      <c r="Q535" s="45">
        <f t="shared" si="193"/>
        <v>1</v>
      </c>
      <c r="R535" s="45">
        <f t="shared" si="194"/>
        <v>0.83333295780371008</v>
      </c>
      <c r="S535" s="45">
        <f t="shared" si="195"/>
        <v>0.1</v>
      </c>
      <c r="T535" s="45">
        <f t="shared" si="195"/>
        <v>0.1</v>
      </c>
      <c r="U535" s="233">
        <f t="shared" si="192"/>
        <v>9.0127304508413886E-9</v>
      </c>
    </row>
    <row r="536" spans="17:21" x14ac:dyDescent="0.45">
      <c r="Q536" s="45">
        <f t="shared" si="193"/>
        <v>1</v>
      </c>
      <c r="R536" s="45">
        <f t="shared" si="194"/>
        <v>0.83333296681644053</v>
      </c>
      <c r="S536" s="45">
        <f t="shared" ref="S536:T551" si="196">S535</f>
        <v>0.1</v>
      </c>
      <c r="T536" s="45">
        <f t="shared" si="196"/>
        <v>0.1</v>
      </c>
      <c r="U536" s="233">
        <f t="shared" si="192"/>
        <v>8.7964239954552159E-9</v>
      </c>
    </row>
    <row r="537" spans="17:21" x14ac:dyDescent="0.45">
      <c r="Q537" s="45">
        <f t="shared" si="193"/>
        <v>1</v>
      </c>
      <c r="R537" s="45">
        <f t="shared" si="194"/>
        <v>0.83333297561286457</v>
      </c>
      <c r="S537" s="45">
        <f t="shared" si="196"/>
        <v>0.1</v>
      </c>
      <c r="T537" s="45">
        <f t="shared" si="196"/>
        <v>0.1</v>
      </c>
      <c r="U537" s="233">
        <f t="shared" si="192"/>
        <v>8.5853089394627435E-9</v>
      </c>
    </row>
    <row r="538" spans="17:21" x14ac:dyDescent="0.45">
      <c r="Q538" s="45">
        <f t="shared" si="193"/>
        <v>1</v>
      </c>
      <c r="R538" s="45">
        <f t="shared" si="194"/>
        <v>0.83333298419817348</v>
      </c>
      <c r="S538" s="45">
        <f t="shared" si="196"/>
        <v>0.1</v>
      </c>
      <c r="T538" s="45">
        <f t="shared" si="196"/>
        <v>0.1</v>
      </c>
      <c r="U538" s="233">
        <f t="shared" si="192"/>
        <v>8.3792606880850329E-9</v>
      </c>
    </row>
    <row r="539" spans="17:21" x14ac:dyDescent="0.45">
      <c r="Q539" s="45">
        <f t="shared" si="193"/>
        <v>1</v>
      </c>
      <c r="R539" s="45">
        <f t="shared" si="194"/>
        <v>0.83333299257743421</v>
      </c>
      <c r="S539" s="45">
        <f t="shared" si="196"/>
        <v>0.1</v>
      </c>
      <c r="T539" s="45">
        <f t="shared" si="196"/>
        <v>0.1</v>
      </c>
      <c r="U539" s="233">
        <f t="shared" si="192"/>
        <v>8.1781576302675241E-9</v>
      </c>
    </row>
    <row r="540" spans="17:21" x14ac:dyDescent="0.45">
      <c r="Q540" s="45">
        <f t="shared" si="193"/>
        <v>1</v>
      </c>
      <c r="R540" s="45">
        <f t="shared" si="194"/>
        <v>0.8333330007555918</v>
      </c>
      <c r="S540" s="45">
        <f t="shared" si="196"/>
        <v>0.1</v>
      </c>
      <c r="T540" s="45">
        <f t="shared" si="196"/>
        <v>0.1</v>
      </c>
      <c r="U540" s="233">
        <f t="shared" si="192"/>
        <v>7.9818810866383316E-9</v>
      </c>
    </row>
    <row r="541" spans="17:21" x14ac:dyDescent="0.45">
      <c r="Q541" s="45">
        <f t="shared" si="193"/>
        <v>1</v>
      </c>
      <c r="R541" s="45">
        <f t="shared" si="194"/>
        <v>0.83333300873747285</v>
      </c>
      <c r="S541" s="45">
        <f t="shared" si="196"/>
        <v>0.1</v>
      </c>
      <c r="T541" s="45">
        <f t="shared" si="196"/>
        <v>0.1</v>
      </c>
      <c r="U541" s="233">
        <f t="shared" si="192"/>
        <v>7.7903152158331768E-9</v>
      </c>
    </row>
    <row r="542" spans="17:21" x14ac:dyDescent="0.45">
      <c r="Q542" s="45">
        <f t="shared" si="193"/>
        <v>1</v>
      </c>
      <c r="R542" s="45">
        <f t="shared" si="194"/>
        <v>0.83333301652778802</v>
      </c>
      <c r="S542" s="45">
        <f t="shared" si="196"/>
        <v>0.1</v>
      </c>
      <c r="T542" s="45">
        <f t="shared" si="196"/>
        <v>0.1</v>
      </c>
      <c r="U542" s="233">
        <f t="shared" si="192"/>
        <v>7.6033469624536831E-9</v>
      </c>
    </row>
    <row r="543" spans="17:21" x14ac:dyDescent="0.45">
      <c r="Q543" s="45">
        <f t="shared" si="193"/>
        <v>1</v>
      </c>
      <c r="R543" s="45">
        <f t="shared" si="194"/>
        <v>0.83333302413113497</v>
      </c>
      <c r="S543" s="45">
        <f t="shared" si="196"/>
        <v>0.1</v>
      </c>
      <c r="T543" s="45">
        <f t="shared" si="196"/>
        <v>0.1</v>
      </c>
      <c r="U543" s="233">
        <f t="shared" si="192"/>
        <v>7.4208659772700969E-9</v>
      </c>
    </row>
    <row r="544" spans="17:21" x14ac:dyDescent="0.45">
      <c r="Q544" s="45">
        <f t="shared" si="193"/>
        <v>1</v>
      </c>
      <c r="R544" s="45">
        <f t="shared" si="194"/>
        <v>0.83333303155200089</v>
      </c>
      <c r="S544" s="45">
        <f t="shared" si="196"/>
        <v>0.1</v>
      </c>
      <c r="T544" s="45">
        <f t="shared" si="196"/>
        <v>0.1</v>
      </c>
      <c r="U544" s="233">
        <f t="shared" si="192"/>
        <v>7.2427645686490294E-9</v>
      </c>
    </row>
    <row r="545" spans="17:21" x14ac:dyDescent="0.45">
      <c r="Q545" s="45">
        <f t="shared" si="193"/>
        <v>1</v>
      </c>
      <c r="R545" s="45">
        <f t="shared" si="194"/>
        <v>0.8333330387947655</v>
      </c>
      <c r="S545" s="45">
        <f t="shared" si="196"/>
        <v>0.1</v>
      </c>
      <c r="T545" s="45">
        <f t="shared" si="196"/>
        <v>0.1</v>
      </c>
      <c r="U545" s="233">
        <f t="shared" si="192"/>
        <v>7.0689376192867304E-9</v>
      </c>
    </row>
    <row r="546" spans="17:21" x14ac:dyDescent="0.45">
      <c r="Q546" s="45">
        <f t="shared" si="193"/>
        <v>1</v>
      </c>
      <c r="R546" s="45">
        <f t="shared" si="194"/>
        <v>0.83333304586370316</v>
      </c>
      <c r="S546" s="45">
        <f t="shared" si="196"/>
        <v>0.1</v>
      </c>
      <c r="T546" s="45">
        <f t="shared" si="196"/>
        <v>0.1</v>
      </c>
      <c r="U546" s="233">
        <f t="shared" si="192"/>
        <v>6.8992825480451714E-9</v>
      </c>
    </row>
    <row r="547" spans="17:21" x14ac:dyDescent="0.45">
      <c r="Q547" s="45">
        <f t="shared" si="193"/>
        <v>1</v>
      </c>
      <c r="R547" s="45">
        <f t="shared" si="194"/>
        <v>0.83333305276298575</v>
      </c>
      <c r="S547" s="45">
        <f t="shared" si="196"/>
        <v>0.1</v>
      </c>
      <c r="T547" s="45">
        <f t="shared" si="196"/>
        <v>0.1</v>
      </c>
      <c r="U547" s="233">
        <f t="shared" si="192"/>
        <v>6.7336992232158721E-9</v>
      </c>
    </row>
    <row r="548" spans="17:21" x14ac:dyDescent="0.45">
      <c r="Q548" s="45">
        <f t="shared" si="193"/>
        <v>1</v>
      </c>
      <c r="R548" s="45">
        <f t="shared" si="194"/>
        <v>0.83333305949668501</v>
      </c>
      <c r="S548" s="45">
        <f t="shared" si="196"/>
        <v>0.1</v>
      </c>
      <c r="T548" s="45">
        <f t="shared" si="196"/>
        <v>0.1</v>
      </c>
      <c r="U548" s="233">
        <f t="shared" si="192"/>
        <v>6.5720899243559838E-9</v>
      </c>
    </row>
    <row r="549" spans="17:21" x14ac:dyDescent="0.45">
      <c r="Q549" s="45">
        <f t="shared" si="193"/>
        <v>1</v>
      </c>
      <c r="R549" s="45">
        <f t="shared" si="194"/>
        <v>0.83333306606877489</v>
      </c>
      <c r="S549" s="45">
        <f t="shared" si="196"/>
        <v>0.1</v>
      </c>
      <c r="T549" s="45">
        <f t="shared" si="196"/>
        <v>0.1</v>
      </c>
      <c r="U549" s="233">
        <f t="shared" si="192"/>
        <v>6.4143592798382443E-9</v>
      </c>
    </row>
    <row r="550" spans="17:21" x14ac:dyDescent="0.45">
      <c r="Q550" s="45">
        <f t="shared" si="193"/>
        <v>1</v>
      </c>
      <c r="R550" s="45">
        <f t="shared" si="194"/>
        <v>0.83333307248313415</v>
      </c>
      <c r="S550" s="45">
        <f t="shared" si="196"/>
        <v>0.1</v>
      </c>
      <c r="T550" s="45">
        <f t="shared" si="196"/>
        <v>0.1</v>
      </c>
      <c r="U550" s="233">
        <f t="shared" si="192"/>
        <v>6.2604141835842508E-9</v>
      </c>
    </row>
    <row r="551" spans="17:21" x14ac:dyDescent="0.45">
      <c r="Q551" s="45">
        <f t="shared" si="193"/>
        <v>1</v>
      </c>
      <c r="R551" s="45">
        <f t="shared" si="194"/>
        <v>0.83333307874354834</v>
      </c>
      <c r="S551" s="45">
        <f t="shared" si="196"/>
        <v>0.1</v>
      </c>
      <c r="T551" s="45">
        <f t="shared" si="196"/>
        <v>0.1</v>
      </c>
      <c r="U551" s="233">
        <f t="shared" si="192"/>
        <v>6.1101638020033544E-9</v>
      </c>
    </row>
    <row r="552" spans="17:21" x14ac:dyDescent="0.45">
      <c r="Q552" s="45">
        <f t="shared" si="193"/>
        <v>1</v>
      </c>
      <c r="R552" s="45">
        <f t="shared" si="194"/>
        <v>0.83333308485371216</v>
      </c>
      <c r="S552" s="45">
        <f t="shared" ref="S552:T567" si="197">S551</f>
        <v>0.1</v>
      </c>
      <c r="T552" s="45">
        <f t="shared" si="197"/>
        <v>0.1</v>
      </c>
      <c r="U552" s="233">
        <f t="shared" si="192"/>
        <v>5.9635194421536752E-9</v>
      </c>
    </row>
    <row r="553" spans="17:21" x14ac:dyDescent="0.45">
      <c r="Q553" s="45">
        <f t="shared" si="193"/>
        <v>1</v>
      </c>
      <c r="R553" s="45">
        <f t="shared" si="194"/>
        <v>0.83333309081723161</v>
      </c>
      <c r="S553" s="45">
        <f t="shared" si="197"/>
        <v>0.1</v>
      </c>
      <c r="T553" s="45">
        <f t="shared" si="197"/>
        <v>0.1</v>
      </c>
      <c r="U553" s="233">
        <f t="shared" si="192"/>
        <v>5.8203945690893377E-9</v>
      </c>
    </row>
    <row r="554" spans="17:21" x14ac:dyDescent="0.45">
      <c r="Q554" s="45">
        <f t="shared" si="193"/>
        <v>1</v>
      </c>
      <c r="R554" s="45">
        <f t="shared" si="194"/>
        <v>0.83333309663762622</v>
      </c>
      <c r="S554" s="45">
        <f t="shared" si="197"/>
        <v>0.1</v>
      </c>
      <c r="T554" s="45">
        <f t="shared" si="197"/>
        <v>0.1</v>
      </c>
      <c r="U554" s="233">
        <f t="shared" si="192"/>
        <v>5.6807047191242965E-9</v>
      </c>
    </row>
    <row r="555" spans="17:21" x14ac:dyDescent="0.45">
      <c r="Q555" s="45">
        <f t="shared" si="193"/>
        <v>1</v>
      </c>
      <c r="R555" s="45">
        <f t="shared" si="194"/>
        <v>0.83333310231833091</v>
      </c>
      <c r="S555" s="45">
        <f t="shared" si="197"/>
        <v>0.1</v>
      </c>
      <c r="T555" s="45">
        <f t="shared" si="197"/>
        <v>0.1</v>
      </c>
      <c r="U555" s="233">
        <f t="shared" si="192"/>
        <v>5.5443674339128446E-9</v>
      </c>
    </row>
    <row r="556" spans="17:21" x14ac:dyDescent="0.45">
      <c r="Q556" s="45">
        <f t="shared" si="193"/>
        <v>1</v>
      </c>
      <c r="R556" s="45">
        <f t="shared" si="194"/>
        <v>0.83333310786269832</v>
      </c>
      <c r="S556" s="45">
        <f t="shared" si="197"/>
        <v>0.1</v>
      </c>
      <c r="T556" s="45">
        <f t="shared" si="197"/>
        <v>0.1</v>
      </c>
      <c r="U556" s="233">
        <f t="shared" si="192"/>
        <v>5.4113022673885069E-9</v>
      </c>
    </row>
    <row r="557" spans="17:21" x14ac:dyDescent="0.45">
      <c r="Q557" s="45">
        <f t="shared" si="193"/>
        <v>1</v>
      </c>
      <c r="R557" s="45">
        <f t="shared" si="194"/>
        <v>0.83333311327400061</v>
      </c>
      <c r="S557" s="45">
        <f t="shared" si="197"/>
        <v>0.1</v>
      </c>
      <c r="T557" s="45">
        <f t="shared" si="197"/>
        <v>0.1</v>
      </c>
      <c r="U557" s="233">
        <f t="shared" si="192"/>
        <v>5.2814306782111853E-9</v>
      </c>
    </row>
    <row r="558" spans="17:21" x14ac:dyDescent="0.45">
      <c r="Q558" s="45">
        <f t="shared" si="193"/>
        <v>1</v>
      </c>
      <c r="R558" s="45">
        <f t="shared" si="194"/>
        <v>0.83333311855543124</v>
      </c>
      <c r="S558" s="45">
        <f t="shared" si="197"/>
        <v>0.1</v>
      </c>
      <c r="T558" s="45">
        <f t="shared" si="197"/>
        <v>0.1</v>
      </c>
      <c r="U558" s="233">
        <f t="shared" si="192"/>
        <v>5.1546760262977109E-9</v>
      </c>
    </row>
    <row r="559" spans="17:21" x14ac:dyDescent="0.45">
      <c r="Q559" s="45">
        <f t="shared" si="193"/>
        <v>1</v>
      </c>
      <c r="R559" s="45">
        <f t="shared" si="194"/>
        <v>0.83333312371010726</v>
      </c>
      <c r="S559" s="45">
        <f t="shared" si="197"/>
        <v>0.1</v>
      </c>
      <c r="T559" s="45">
        <f t="shared" si="197"/>
        <v>0.1</v>
      </c>
      <c r="U559" s="233">
        <f t="shared" si="192"/>
        <v>5.0309634999634589E-9</v>
      </c>
    </row>
    <row r="560" spans="17:21" x14ac:dyDescent="0.45">
      <c r="Q560" s="45">
        <f t="shared" si="193"/>
        <v>1</v>
      </c>
      <c r="R560" s="45">
        <f t="shared" si="194"/>
        <v>0.83333312874107079</v>
      </c>
      <c r="S560" s="45">
        <f t="shared" si="197"/>
        <v>0.1</v>
      </c>
      <c r="T560" s="45">
        <f t="shared" si="197"/>
        <v>0.1</v>
      </c>
      <c r="U560" s="233">
        <f t="shared" si="192"/>
        <v>4.9102200881667724E-9</v>
      </c>
    </row>
    <row r="561" spans="17:21" x14ac:dyDescent="0.45">
      <c r="Q561" s="45">
        <f t="shared" si="193"/>
        <v>1</v>
      </c>
      <c r="R561" s="45">
        <f t="shared" si="194"/>
        <v>0.83333313365129091</v>
      </c>
      <c r="S561" s="45">
        <f t="shared" si="197"/>
        <v>0.1</v>
      </c>
      <c r="T561" s="45">
        <f t="shared" si="197"/>
        <v>0.1</v>
      </c>
      <c r="U561" s="233">
        <f t="shared" si="192"/>
        <v>4.7923745284672581E-9</v>
      </c>
    </row>
    <row r="562" spans="17:21" x14ac:dyDescent="0.45">
      <c r="Q562" s="45">
        <f t="shared" si="193"/>
        <v>1</v>
      </c>
      <c r="R562" s="45">
        <f t="shared" si="194"/>
        <v>0.83333313844366541</v>
      </c>
      <c r="S562" s="45">
        <f t="shared" si="197"/>
        <v>0.1</v>
      </c>
      <c r="T562" s="45">
        <f t="shared" si="197"/>
        <v>0.1</v>
      </c>
      <c r="U562" s="233">
        <f t="shared" si="192"/>
        <v>4.6773572827396581E-9</v>
      </c>
    </row>
    <row r="563" spans="17:21" x14ac:dyDescent="0.45">
      <c r="Q563" s="45">
        <f t="shared" si="193"/>
        <v>1</v>
      </c>
      <c r="R563" s="45">
        <f t="shared" si="194"/>
        <v>0.83333314312102269</v>
      </c>
      <c r="S563" s="45">
        <f t="shared" si="197"/>
        <v>0.1</v>
      </c>
      <c r="T563" s="45">
        <f t="shared" si="197"/>
        <v>0.1</v>
      </c>
      <c r="U563" s="233">
        <f t="shared" si="192"/>
        <v>4.5651004539071227E-9</v>
      </c>
    </row>
    <row r="564" spans="17:21" x14ac:dyDescent="0.45">
      <c r="Q564" s="45">
        <f t="shared" si="193"/>
        <v>1</v>
      </c>
      <c r="R564" s="45">
        <f t="shared" si="194"/>
        <v>0.8333331476861231</v>
      </c>
      <c r="S564" s="45">
        <f t="shared" si="197"/>
        <v>0.1</v>
      </c>
      <c r="T564" s="45">
        <f t="shared" si="197"/>
        <v>0.1</v>
      </c>
      <c r="U564" s="233">
        <f t="shared" si="192"/>
        <v>4.4555378102273391E-9</v>
      </c>
    </row>
    <row r="565" spans="17:21" x14ac:dyDescent="0.45">
      <c r="Q565" s="45">
        <f t="shared" si="193"/>
        <v>1</v>
      </c>
      <c r="R565" s="45">
        <f t="shared" si="194"/>
        <v>0.83333315214166093</v>
      </c>
      <c r="S565" s="45">
        <f t="shared" si="197"/>
        <v>0.1</v>
      </c>
      <c r="T565" s="45">
        <f t="shared" si="197"/>
        <v>0.1</v>
      </c>
      <c r="U565" s="233">
        <f t="shared" si="192"/>
        <v>4.3486046777396759E-9</v>
      </c>
    </row>
    <row r="566" spans="17:21" x14ac:dyDescent="0.45">
      <c r="Q566" s="45">
        <f t="shared" si="193"/>
        <v>1</v>
      </c>
      <c r="R566" s="45">
        <f t="shared" si="194"/>
        <v>0.83333315649026563</v>
      </c>
      <c r="S566" s="45">
        <f t="shared" si="197"/>
        <v>0.1</v>
      </c>
      <c r="T566" s="45">
        <f t="shared" si="197"/>
        <v>0.1</v>
      </c>
      <c r="U566" s="233">
        <f t="shared" si="192"/>
        <v>4.244237947204077E-9</v>
      </c>
    </row>
    <row r="567" spans="17:21" x14ac:dyDescent="0.45">
      <c r="Q567" s="45">
        <f t="shared" si="193"/>
        <v>1</v>
      </c>
      <c r="R567" s="45">
        <f t="shared" si="194"/>
        <v>0.83333316073450359</v>
      </c>
      <c r="S567" s="45">
        <f t="shared" si="197"/>
        <v>0.1</v>
      </c>
      <c r="T567" s="45">
        <f t="shared" si="197"/>
        <v>0.1</v>
      </c>
      <c r="U567" s="233">
        <f t="shared" si="192"/>
        <v>4.1423760324676984E-9</v>
      </c>
    </row>
    <row r="568" spans="17:21" x14ac:dyDescent="0.45">
      <c r="Q568" s="45">
        <f t="shared" si="193"/>
        <v>1</v>
      </c>
      <c r="R568" s="45">
        <f t="shared" si="194"/>
        <v>0.83333316487687958</v>
      </c>
      <c r="S568" s="45">
        <f t="shared" ref="S568:T583" si="198">S567</f>
        <v>0.1</v>
      </c>
      <c r="T568" s="45">
        <f t="shared" si="198"/>
        <v>0.1</v>
      </c>
      <c r="U568" s="233">
        <f t="shared" si="192"/>
        <v>4.0429588114843096E-9</v>
      </c>
    </row>
    <row r="569" spans="17:21" x14ac:dyDescent="0.45">
      <c r="Q569" s="45">
        <f t="shared" si="193"/>
        <v>1</v>
      </c>
      <c r="R569" s="45">
        <f t="shared" si="194"/>
        <v>0.83333316891983844</v>
      </c>
      <c r="S569" s="45">
        <f t="shared" si="198"/>
        <v>0.1</v>
      </c>
      <c r="T569" s="45">
        <f t="shared" si="198"/>
        <v>0.1</v>
      </c>
      <c r="U569" s="233">
        <f t="shared" si="192"/>
        <v>3.9459276124365061E-9</v>
      </c>
    </row>
    <row r="570" spans="17:21" x14ac:dyDescent="0.45">
      <c r="Q570" s="45">
        <f t="shared" si="193"/>
        <v>1</v>
      </c>
      <c r="R570" s="45">
        <f t="shared" si="194"/>
        <v>0.83333317286576603</v>
      </c>
      <c r="S570" s="45">
        <f t="shared" si="198"/>
        <v>0.1</v>
      </c>
      <c r="T570" s="45">
        <f t="shared" si="198"/>
        <v>0.1</v>
      </c>
      <c r="U570" s="233">
        <f t="shared" si="192"/>
        <v>3.851225175571793E-9</v>
      </c>
    </row>
    <row r="571" spans="17:21" x14ac:dyDescent="0.45">
      <c r="Q571" s="45">
        <f t="shared" si="193"/>
        <v>1</v>
      </c>
      <c r="R571" s="45">
        <f t="shared" si="194"/>
        <v>0.83333317671699125</v>
      </c>
      <c r="S571" s="45">
        <f t="shared" si="198"/>
        <v>0.1</v>
      </c>
      <c r="T571" s="45">
        <f t="shared" si="198"/>
        <v>0.1</v>
      </c>
      <c r="U571" s="233">
        <f t="shared" si="192"/>
        <v>3.7587955976914333E-9</v>
      </c>
    </row>
    <row r="572" spans="17:21" x14ac:dyDescent="0.45">
      <c r="Q572" s="45">
        <f t="shared" si="193"/>
        <v>1</v>
      </c>
      <c r="R572" s="45">
        <f t="shared" si="194"/>
        <v>0.83333318047578686</v>
      </c>
      <c r="S572" s="45">
        <f t="shared" si="198"/>
        <v>0.1</v>
      </c>
      <c r="T572" s="45">
        <f t="shared" si="198"/>
        <v>0.1</v>
      </c>
      <c r="U572" s="233">
        <f t="shared" si="192"/>
        <v>3.6685843425587894E-9</v>
      </c>
    </row>
    <row r="573" spans="17:21" x14ac:dyDescent="0.45">
      <c r="Q573" s="45">
        <f t="shared" si="193"/>
        <v>1</v>
      </c>
      <c r="R573" s="45">
        <f t="shared" si="194"/>
        <v>0.83333318414437119</v>
      </c>
      <c r="S573" s="45">
        <f t="shared" si="198"/>
        <v>0.1</v>
      </c>
      <c r="T573" s="45">
        <f t="shared" si="198"/>
        <v>0.1</v>
      </c>
      <c r="U573" s="233">
        <f t="shared" si="192"/>
        <v>3.5805381680409365E-9</v>
      </c>
    </row>
    <row r="574" spans="17:21" x14ac:dyDescent="0.45">
      <c r="Q574" s="45">
        <f t="shared" si="193"/>
        <v>1</v>
      </c>
      <c r="R574" s="45">
        <f t="shared" si="194"/>
        <v>0.83333318772490939</v>
      </c>
      <c r="S574" s="45">
        <f t="shared" si="198"/>
        <v>0.1</v>
      </c>
      <c r="T574" s="45">
        <f t="shared" si="198"/>
        <v>0.1</v>
      </c>
      <c r="U574" s="233">
        <f t="shared" si="192"/>
        <v>3.4946051052919813E-9</v>
      </c>
    </row>
    <row r="575" spans="17:21" x14ac:dyDescent="0.45">
      <c r="Q575" s="45">
        <f t="shared" si="193"/>
        <v>1</v>
      </c>
      <c r="R575" s="45">
        <f t="shared" si="194"/>
        <v>0.83333319121951455</v>
      </c>
      <c r="S575" s="45">
        <f t="shared" si="198"/>
        <v>0.1</v>
      </c>
      <c r="T575" s="45">
        <f t="shared" si="198"/>
        <v>0.1</v>
      </c>
      <c r="U575" s="233">
        <f t="shared" si="192"/>
        <v>3.4107344414058272E-9</v>
      </c>
    </row>
    <row r="576" spans="17:21" x14ac:dyDescent="0.45">
      <c r="Q576" s="45">
        <f t="shared" si="193"/>
        <v>1</v>
      </c>
      <c r="R576" s="45">
        <f t="shared" si="194"/>
        <v>0.83333319463024902</v>
      </c>
      <c r="S576" s="45">
        <f t="shared" si="198"/>
        <v>0.1</v>
      </c>
      <c r="T576" s="45">
        <f t="shared" si="198"/>
        <v>0.1</v>
      </c>
      <c r="U576" s="233">
        <f t="shared" si="192"/>
        <v>3.3288766812522574E-9</v>
      </c>
    </row>
    <row r="577" spans="17:21" x14ac:dyDescent="0.45">
      <c r="Q577" s="45">
        <f t="shared" si="193"/>
        <v>1</v>
      </c>
      <c r="R577" s="45">
        <f t="shared" si="194"/>
        <v>0.83333319795912575</v>
      </c>
      <c r="S577" s="45">
        <f t="shared" si="198"/>
        <v>0.1</v>
      </c>
      <c r="T577" s="45">
        <f t="shared" si="198"/>
        <v>0.1</v>
      </c>
      <c r="U577" s="233">
        <f t="shared" si="192"/>
        <v>3.2489835197213601E-9</v>
      </c>
    </row>
    <row r="578" spans="17:21" x14ac:dyDescent="0.45">
      <c r="Q578" s="45">
        <f t="shared" si="193"/>
        <v>1</v>
      </c>
      <c r="R578" s="45">
        <f t="shared" si="194"/>
        <v>0.83333320120810928</v>
      </c>
      <c r="S578" s="45">
        <f t="shared" si="198"/>
        <v>0.1</v>
      </c>
      <c r="T578" s="45">
        <f t="shared" si="198"/>
        <v>0.1</v>
      </c>
      <c r="U578" s="233">
        <f t="shared" si="192"/>
        <v>3.1710077896818234E-9</v>
      </c>
    </row>
    <row r="579" spans="17:21" x14ac:dyDescent="0.45">
      <c r="Q579" s="45">
        <f t="shared" si="193"/>
        <v>1</v>
      </c>
      <c r="R579" s="45">
        <f t="shared" si="194"/>
        <v>0.83333320437911707</v>
      </c>
      <c r="S579" s="45">
        <f t="shared" si="198"/>
        <v>0.1</v>
      </c>
      <c r="T579" s="45">
        <f t="shared" si="198"/>
        <v>0.1</v>
      </c>
      <c r="U579" s="233">
        <f t="shared" si="192"/>
        <v>3.0949034897365113E-9</v>
      </c>
    </row>
    <row r="580" spans="17:21" x14ac:dyDescent="0.45">
      <c r="Q580" s="45">
        <f t="shared" si="193"/>
        <v>1</v>
      </c>
      <c r="R580" s="45">
        <f t="shared" si="194"/>
        <v>0.83333320747402051</v>
      </c>
      <c r="S580" s="45">
        <f t="shared" si="198"/>
        <v>0.1</v>
      </c>
      <c r="T580" s="45">
        <f t="shared" si="198"/>
        <v>0.1</v>
      </c>
      <c r="U580" s="233">
        <f t="shared" si="192"/>
        <v>3.02062569748629E-9</v>
      </c>
    </row>
    <row r="581" spans="17:21" x14ac:dyDescent="0.45">
      <c r="Q581" s="45">
        <f t="shared" si="193"/>
        <v>1</v>
      </c>
      <c r="R581" s="45">
        <f t="shared" si="194"/>
        <v>0.83333321049464626</v>
      </c>
      <c r="S581" s="45">
        <f t="shared" si="198"/>
        <v>0.1</v>
      </c>
      <c r="T581" s="45">
        <f t="shared" si="198"/>
        <v>0.1</v>
      </c>
      <c r="U581" s="233">
        <f t="shared" si="192"/>
        <v>2.9481305764689214E-9</v>
      </c>
    </row>
    <row r="582" spans="17:21" x14ac:dyDescent="0.45">
      <c r="Q582" s="45">
        <f t="shared" si="193"/>
        <v>1</v>
      </c>
      <c r="R582" s="45">
        <f t="shared" si="194"/>
        <v>0.83333321344277689</v>
      </c>
      <c r="S582" s="45">
        <f t="shared" si="198"/>
        <v>0.1</v>
      </c>
      <c r="T582" s="45">
        <f t="shared" si="198"/>
        <v>0.1</v>
      </c>
      <c r="U582" s="233">
        <f t="shared" si="192"/>
        <v>2.8773753414645942E-9</v>
      </c>
    </row>
    <row r="583" spans="17:21" x14ac:dyDescent="0.45">
      <c r="Q583" s="45">
        <f t="shared" si="193"/>
        <v>1</v>
      </c>
      <c r="R583" s="45">
        <f t="shared" si="194"/>
        <v>0.83333321632015223</v>
      </c>
      <c r="S583" s="45">
        <f t="shared" si="198"/>
        <v>0.1</v>
      </c>
      <c r="T583" s="45">
        <f t="shared" si="198"/>
        <v>0.1</v>
      </c>
      <c r="U583" s="233">
        <f t="shared" ref="U583:U646" si="199">(S583)*(Q583 - R583) - ((T583*R583)*(1 - R583))/(1 - 2*T583*R583)</f>
        <v>2.8083182376792415E-9</v>
      </c>
    </row>
    <row r="584" spans="17:21" x14ac:dyDescent="0.45">
      <c r="Q584" s="45">
        <f t="shared" ref="Q584:Q647" si="200">Q583</f>
        <v>1</v>
      </c>
      <c r="R584" s="45">
        <f t="shared" ref="R584:R647" si="201">R583+U583</f>
        <v>0.83333321912847047</v>
      </c>
      <c r="S584" s="45">
        <f t="shared" ref="S584:T599" si="202">S583</f>
        <v>0.1</v>
      </c>
      <c r="T584" s="45">
        <f t="shared" si="202"/>
        <v>0.1</v>
      </c>
      <c r="U584" s="233">
        <f t="shared" si="199"/>
        <v>2.7409185095195188E-9</v>
      </c>
    </row>
    <row r="585" spans="17:21" x14ac:dyDescent="0.45">
      <c r="Q585" s="45">
        <f t="shared" si="200"/>
        <v>1</v>
      </c>
      <c r="R585" s="45">
        <f t="shared" si="201"/>
        <v>0.83333322186938896</v>
      </c>
      <c r="S585" s="45">
        <f t="shared" si="202"/>
        <v>0.1</v>
      </c>
      <c r="T585" s="45">
        <f t="shared" si="202"/>
        <v>0.1</v>
      </c>
      <c r="U585" s="233">
        <f t="shared" si="199"/>
        <v>2.6751363832455688E-9</v>
      </c>
    </row>
    <row r="586" spans="17:21" x14ac:dyDescent="0.45">
      <c r="Q586" s="45">
        <f t="shared" si="200"/>
        <v>1</v>
      </c>
      <c r="R586" s="45">
        <f t="shared" si="201"/>
        <v>0.8333332245445253</v>
      </c>
      <c r="S586" s="45">
        <f t="shared" si="202"/>
        <v>0.1</v>
      </c>
      <c r="T586" s="45">
        <f t="shared" si="202"/>
        <v>0.1</v>
      </c>
      <c r="U586" s="233">
        <f t="shared" si="199"/>
        <v>2.6109330288071053E-9</v>
      </c>
    </row>
    <row r="587" spans="17:21" x14ac:dyDescent="0.45">
      <c r="Q587" s="45">
        <f t="shared" si="200"/>
        <v>1</v>
      </c>
      <c r="R587" s="45">
        <f t="shared" si="201"/>
        <v>0.83333322715545832</v>
      </c>
      <c r="S587" s="45">
        <f t="shared" si="202"/>
        <v>0.1</v>
      </c>
      <c r="T587" s="45">
        <f t="shared" si="202"/>
        <v>0.1</v>
      </c>
      <c r="U587" s="233">
        <f t="shared" si="199"/>
        <v>2.548270559843413E-9</v>
      </c>
    </row>
    <row r="588" spans="17:21" x14ac:dyDescent="0.45">
      <c r="Q588" s="45">
        <f t="shared" si="200"/>
        <v>1</v>
      </c>
      <c r="R588" s="45">
        <f t="shared" si="201"/>
        <v>0.83333322970372892</v>
      </c>
      <c r="S588" s="45">
        <f t="shared" si="202"/>
        <v>0.1</v>
      </c>
      <c r="T588" s="45">
        <f t="shared" si="202"/>
        <v>0.1</v>
      </c>
      <c r="U588" s="233">
        <f t="shared" si="199"/>
        <v>2.4871119885805371E-9</v>
      </c>
    </row>
    <row r="589" spans="17:21" x14ac:dyDescent="0.45">
      <c r="Q589" s="45">
        <f t="shared" si="200"/>
        <v>1</v>
      </c>
      <c r="R589" s="45">
        <f t="shared" si="201"/>
        <v>0.83333323219084088</v>
      </c>
      <c r="S589" s="45">
        <f t="shared" si="202"/>
        <v>0.1</v>
      </c>
      <c r="T589" s="45">
        <f t="shared" si="202"/>
        <v>0.1</v>
      </c>
      <c r="U589" s="233">
        <f t="shared" si="199"/>
        <v>2.4274212327701772E-9</v>
      </c>
    </row>
    <row r="590" spans="17:21" x14ac:dyDescent="0.45">
      <c r="Q590" s="45">
        <f t="shared" si="200"/>
        <v>1</v>
      </c>
      <c r="R590" s="45">
        <f t="shared" si="201"/>
        <v>0.83333323461826214</v>
      </c>
      <c r="S590" s="45">
        <f t="shared" si="202"/>
        <v>0.1</v>
      </c>
      <c r="T590" s="45">
        <f t="shared" si="202"/>
        <v>0.1</v>
      </c>
      <c r="U590" s="233">
        <f t="shared" si="199"/>
        <v>2.3691630532396424E-9</v>
      </c>
    </row>
    <row r="591" spans="17:21" x14ac:dyDescent="0.45">
      <c r="Q591" s="45">
        <f t="shared" si="200"/>
        <v>1</v>
      </c>
      <c r="R591" s="45">
        <f t="shared" si="201"/>
        <v>0.83333323698742523</v>
      </c>
      <c r="S591" s="45">
        <f t="shared" si="202"/>
        <v>0.1</v>
      </c>
      <c r="T591" s="45">
        <f t="shared" si="202"/>
        <v>0.1</v>
      </c>
      <c r="U591" s="233">
        <f t="shared" si="199"/>
        <v>2.3123030816474266E-9</v>
      </c>
    </row>
    <row r="592" spans="17:21" x14ac:dyDescent="0.45">
      <c r="Q592" s="45">
        <f t="shared" si="200"/>
        <v>1</v>
      </c>
      <c r="R592" s="45">
        <f t="shared" si="201"/>
        <v>0.83333323929972836</v>
      </c>
      <c r="S592" s="45">
        <f t="shared" si="202"/>
        <v>0.1</v>
      </c>
      <c r="T592" s="45">
        <f t="shared" si="202"/>
        <v>0.1</v>
      </c>
      <c r="U592" s="233">
        <f t="shared" si="199"/>
        <v>2.2568077441553758E-9</v>
      </c>
    </row>
    <row r="593" spans="17:21" x14ac:dyDescent="0.45">
      <c r="Q593" s="45">
        <f t="shared" si="200"/>
        <v>1</v>
      </c>
      <c r="R593" s="45">
        <f t="shared" si="201"/>
        <v>0.8333332415565361</v>
      </c>
      <c r="S593" s="45">
        <f t="shared" si="202"/>
        <v>0.1</v>
      </c>
      <c r="T593" s="45">
        <f t="shared" si="202"/>
        <v>0.1</v>
      </c>
      <c r="U593" s="233">
        <f t="shared" si="199"/>
        <v>2.2026442961231574E-9</v>
      </c>
    </row>
    <row r="594" spans="17:21" x14ac:dyDescent="0.45">
      <c r="Q594" s="45">
        <f t="shared" si="200"/>
        <v>1</v>
      </c>
      <c r="R594" s="45">
        <f t="shared" si="201"/>
        <v>0.83333324375918039</v>
      </c>
      <c r="S594" s="45">
        <f t="shared" si="202"/>
        <v>0.1</v>
      </c>
      <c r="T594" s="45">
        <f t="shared" si="202"/>
        <v>0.1</v>
      </c>
      <c r="U594" s="233">
        <f t="shared" si="199"/>
        <v>2.14978077700545E-9</v>
      </c>
    </row>
    <row r="595" spans="17:21" x14ac:dyDescent="0.45">
      <c r="Q595" s="45">
        <f t="shared" si="200"/>
        <v>1</v>
      </c>
      <c r="R595" s="45">
        <f t="shared" si="201"/>
        <v>0.83333324590896118</v>
      </c>
      <c r="S595" s="45">
        <f t="shared" si="202"/>
        <v>0.1</v>
      </c>
      <c r="T595" s="45">
        <f t="shared" si="202"/>
        <v>0.1</v>
      </c>
      <c r="U595" s="233">
        <f t="shared" si="199"/>
        <v>2.0981859860658147E-9</v>
      </c>
    </row>
    <row r="596" spans="17:21" x14ac:dyDescent="0.45">
      <c r="Q596" s="45">
        <f t="shared" si="200"/>
        <v>1</v>
      </c>
      <c r="R596" s="45">
        <f t="shared" si="201"/>
        <v>0.83333324800714714</v>
      </c>
      <c r="S596" s="45">
        <f t="shared" si="202"/>
        <v>0.1</v>
      </c>
      <c r="T596" s="45">
        <f t="shared" si="202"/>
        <v>0.1</v>
      </c>
      <c r="U596" s="233">
        <f t="shared" si="199"/>
        <v>2.0478294754378012E-9</v>
      </c>
    </row>
    <row r="597" spans="17:21" x14ac:dyDescent="0.45">
      <c r="Q597" s="45">
        <f t="shared" si="200"/>
        <v>1</v>
      </c>
      <c r="R597" s="45">
        <f t="shared" si="201"/>
        <v>0.8333332500549766</v>
      </c>
      <c r="S597" s="45">
        <f t="shared" si="202"/>
        <v>0.1</v>
      </c>
      <c r="T597" s="45">
        <f t="shared" si="202"/>
        <v>0.1</v>
      </c>
      <c r="U597" s="233">
        <f t="shared" si="199"/>
        <v>1.9986815188999252E-9</v>
      </c>
    </row>
    <row r="598" spans="17:21" x14ac:dyDescent="0.45">
      <c r="Q598" s="45">
        <f t="shared" si="200"/>
        <v>1</v>
      </c>
      <c r="R598" s="45">
        <f t="shared" si="201"/>
        <v>0.83333325205365816</v>
      </c>
      <c r="S598" s="45">
        <f t="shared" si="202"/>
        <v>0.1</v>
      </c>
      <c r="T598" s="45">
        <f t="shared" si="202"/>
        <v>0.1</v>
      </c>
      <c r="U598" s="233">
        <f t="shared" si="199"/>
        <v>1.9507131153451152E-9</v>
      </c>
    </row>
    <row r="599" spans="17:21" x14ac:dyDescent="0.45">
      <c r="Q599" s="45">
        <f t="shared" si="200"/>
        <v>1</v>
      </c>
      <c r="R599" s="45">
        <f t="shared" si="201"/>
        <v>0.8333332540043713</v>
      </c>
      <c r="S599" s="45">
        <f t="shared" si="202"/>
        <v>0.1</v>
      </c>
      <c r="T599" s="45">
        <f t="shared" si="202"/>
        <v>0.1</v>
      </c>
      <c r="U599" s="233">
        <f t="shared" si="199"/>
        <v>1.9038959575556902E-9</v>
      </c>
    </row>
    <row r="600" spans="17:21" x14ac:dyDescent="0.45">
      <c r="Q600" s="45">
        <f t="shared" si="200"/>
        <v>1</v>
      </c>
      <c r="R600" s="45">
        <f t="shared" si="201"/>
        <v>0.83333325590826723</v>
      </c>
      <c r="S600" s="45">
        <f t="shared" ref="S600:T615" si="203">S599</f>
        <v>0.1</v>
      </c>
      <c r="T600" s="45">
        <f t="shared" si="203"/>
        <v>0.1</v>
      </c>
      <c r="U600" s="233">
        <f t="shared" si="199"/>
        <v>1.8582024148561249E-9</v>
      </c>
    </row>
    <row r="601" spans="17:21" x14ac:dyDescent="0.45">
      <c r="Q601" s="45">
        <f t="shared" si="200"/>
        <v>1</v>
      </c>
      <c r="R601" s="45">
        <f t="shared" si="201"/>
        <v>0.8333332577664696</v>
      </c>
      <c r="S601" s="45">
        <f t="shared" si="203"/>
        <v>0.1</v>
      </c>
      <c r="T601" s="45">
        <f t="shared" si="203"/>
        <v>0.1</v>
      </c>
      <c r="U601" s="233">
        <f t="shared" si="199"/>
        <v>1.8136055157658149E-9</v>
      </c>
    </row>
    <row r="602" spans="17:21" x14ac:dyDescent="0.45">
      <c r="Q602" s="45">
        <f t="shared" si="200"/>
        <v>1</v>
      </c>
      <c r="R602" s="45">
        <f t="shared" si="201"/>
        <v>0.83333325958007509</v>
      </c>
      <c r="S602" s="45">
        <f t="shared" si="203"/>
        <v>0.1</v>
      </c>
      <c r="T602" s="45">
        <f t="shared" si="203"/>
        <v>0.1</v>
      </c>
      <c r="U602" s="233">
        <f t="shared" si="199"/>
        <v>1.7700789479990764E-9</v>
      </c>
    </row>
    <row r="603" spans="17:21" x14ac:dyDescent="0.45">
      <c r="Q603" s="45">
        <f t="shared" si="200"/>
        <v>1</v>
      </c>
      <c r="R603" s="45">
        <f t="shared" si="201"/>
        <v>0.83333326135015406</v>
      </c>
      <c r="S603" s="45">
        <f t="shared" si="203"/>
        <v>0.1</v>
      </c>
      <c r="T603" s="45">
        <f t="shared" si="203"/>
        <v>0.1</v>
      </c>
      <c r="U603" s="233">
        <f t="shared" si="199"/>
        <v>1.7275970168317833E-9</v>
      </c>
    </row>
    <row r="604" spans="17:21" x14ac:dyDescent="0.45">
      <c r="Q604" s="45">
        <f t="shared" si="200"/>
        <v>1</v>
      </c>
      <c r="R604" s="45">
        <f t="shared" si="201"/>
        <v>0.83333326307775113</v>
      </c>
      <c r="S604" s="45">
        <f t="shared" si="203"/>
        <v>0.1</v>
      </c>
      <c r="T604" s="45">
        <f t="shared" si="203"/>
        <v>0.1</v>
      </c>
      <c r="U604" s="233">
        <f t="shared" si="199"/>
        <v>1.6861346520402609E-9</v>
      </c>
    </row>
    <row r="605" spans="17:21" x14ac:dyDescent="0.45">
      <c r="Q605" s="45">
        <f t="shared" si="200"/>
        <v>1</v>
      </c>
      <c r="R605" s="45">
        <f t="shared" si="201"/>
        <v>0.83333326476388581</v>
      </c>
      <c r="S605" s="45">
        <f t="shared" si="203"/>
        <v>0.1</v>
      </c>
      <c r="T605" s="45">
        <f t="shared" si="203"/>
        <v>0.1</v>
      </c>
      <c r="U605" s="233">
        <f t="shared" si="199"/>
        <v>1.6456673940234978E-9</v>
      </c>
    </row>
    <row r="606" spans="17:21" x14ac:dyDescent="0.45">
      <c r="Q606" s="45">
        <f t="shared" si="200"/>
        <v>1</v>
      </c>
      <c r="R606" s="45">
        <f t="shared" si="201"/>
        <v>0.83333326640955319</v>
      </c>
      <c r="S606" s="45">
        <f t="shared" si="203"/>
        <v>0.1</v>
      </c>
      <c r="T606" s="45">
        <f t="shared" si="203"/>
        <v>0.1</v>
      </c>
      <c r="U606" s="233">
        <f t="shared" si="199"/>
        <v>1.6061713417614421E-9</v>
      </c>
    </row>
    <row r="607" spans="17:21" x14ac:dyDescent="0.45">
      <c r="Q607" s="45">
        <f t="shared" si="200"/>
        <v>1</v>
      </c>
      <c r="R607" s="45">
        <f t="shared" si="201"/>
        <v>0.83333326801572449</v>
      </c>
      <c r="S607" s="45">
        <f t="shared" si="203"/>
        <v>0.1</v>
      </c>
      <c r="T607" s="45">
        <f t="shared" si="203"/>
        <v>0.1</v>
      </c>
      <c r="U607" s="233">
        <f t="shared" si="199"/>
        <v>1.5676232013872582E-9</v>
      </c>
    </row>
    <row r="608" spans="17:21" x14ac:dyDescent="0.45">
      <c r="Q608" s="45">
        <f t="shared" si="200"/>
        <v>1</v>
      </c>
      <c r="R608" s="45">
        <f t="shared" si="201"/>
        <v>0.83333326958334775</v>
      </c>
      <c r="S608" s="45">
        <f t="shared" si="203"/>
        <v>0.1</v>
      </c>
      <c r="T608" s="45">
        <f t="shared" si="203"/>
        <v>0.1</v>
      </c>
      <c r="U608" s="233">
        <f t="shared" si="199"/>
        <v>1.5300002133289414E-9</v>
      </c>
    </row>
    <row r="609" spans="17:21" x14ac:dyDescent="0.45">
      <c r="Q609" s="45">
        <f t="shared" si="200"/>
        <v>1</v>
      </c>
      <c r="R609" s="45">
        <f t="shared" si="201"/>
        <v>0.83333327111334798</v>
      </c>
      <c r="S609" s="45">
        <f t="shared" si="203"/>
        <v>0.1</v>
      </c>
      <c r="T609" s="45">
        <f t="shared" si="203"/>
        <v>0.1</v>
      </c>
      <c r="U609" s="233">
        <f t="shared" si="199"/>
        <v>1.4932801835343401E-9</v>
      </c>
    </row>
    <row r="610" spans="17:21" x14ac:dyDescent="0.45">
      <c r="Q610" s="45">
        <f t="shared" si="200"/>
        <v>1</v>
      </c>
      <c r="R610" s="45">
        <f t="shared" si="201"/>
        <v>0.83333327260662815</v>
      </c>
      <c r="S610" s="45">
        <f t="shared" si="203"/>
        <v>0.1</v>
      </c>
      <c r="T610" s="45">
        <f t="shared" si="203"/>
        <v>0.1</v>
      </c>
      <c r="U610" s="233">
        <f t="shared" si="199"/>
        <v>1.4574414314294515E-9</v>
      </c>
    </row>
    <row r="611" spans="17:21" x14ac:dyDescent="0.45">
      <c r="Q611" s="45">
        <f t="shared" si="200"/>
        <v>1</v>
      </c>
      <c r="R611" s="45">
        <f t="shared" si="201"/>
        <v>0.83333327406406954</v>
      </c>
      <c r="S611" s="45">
        <f t="shared" si="203"/>
        <v>0.1</v>
      </c>
      <c r="T611" s="45">
        <f t="shared" si="203"/>
        <v>0.1</v>
      </c>
      <c r="U611" s="233">
        <f t="shared" si="199"/>
        <v>1.4224628142045503E-9</v>
      </c>
    </row>
    <row r="612" spans="17:21" x14ac:dyDescent="0.45">
      <c r="Q612" s="45">
        <f t="shared" si="200"/>
        <v>1</v>
      </c>
      <c r="R612" s="45">
        <f t="shared" si="201"/>
        <v>0.83333327548653235</v>
      </c>
      <c r="S612" s="45">
        <f t="shared" si="203"/>
        <v>0.1</v>
      </c>
      <c r="T612" s="45">
        <f t="shared" si="203"/>
        <v>0.1</v>
      </c>
      <c r="U612" s="233">
        <f t="shared" si="199"/>
        <v>1.3883236851808256E-9</v>
      </c>
    </row>
    <row r="613" spans="17:21" x14ac:dyDescent="0.45">
      <c r="Q613" s="45">
        <f t="shared" si="200"/>
        <v>1</v>
      </c>
      <c r="R613" s="45">
        <f t="shared" si="201"/>
        <v>0.83333327687485603</v>
      </c>
      <c r="S613" s="45">
        <f t="shared" si="203"/>
        <v>0.1</v>
      </c>
      <c r="T613" s="45">
        <f t="shared" si="203"/>
        <v>0.1</v>
      </c>
      <c r="U613" s="233">
        <f t="shared" si="199"/>
        <v>1.3550038972798273E-9</v>
      </c>
    </row>
    <row r="614" spans="17:21" x14ac:dyDescent="0.45">
      <c r="Q614" s="45">
        <f t="shared" si="200"/>
        <v>1</v>
      </c>
      <c r="R614" s="45">
        <f t="shared" si="201"/>
        <v>0.83333327822985992</v>
      </c>
      <c r="S614" s="45">
        <f t="shared" si="203"/>
        <v>0.1</v>
      </c>
      <c r="T614" s="45">
        <f t="shared" si="203"/>
        <v>0.1</v>
      </c>
      <c r="U614" s="233">
        <f t="shared" si="199"/>
        <v>1.3224837787373378E-9</v>
      </c>
    </row>
    <row r="615" spans="17:21" x14ac:dyDescent="0.45">
      <c r="Q615" s="45">
        <f t="shared" si="200"/>
        <v>1</v>
      </c>
      <c r="R615" s="45">
        <f t="shared" si="201"/>
        <v>0.83333327955234371</v>
      </c>
      <c r="S615" s="45">
        <f t="shared" si="203"/>
        <v>0.1</v>
      </c>
      <c r="T615" s="45">
        <f t="shared" si="203"/>
        <v>0.1</v>
      </c>
      <c r="U615" s="233">
        <f t="shared" si="199"/>
        <v>1.2907441469811598E-9</v>
      </c>
    </row>
    <row r="616" spans="17:21" x14ac:dyDescent="0.45">
      <c r="Q616" s="45">
        <f t="shared" si="200"/>
        <v>1</v>
      </c>
      <c r="R616" s="45">
        <f t="shared" si="201"/>
        <v>0.83333328084308789</v>
      </c>
      <c r="S616" s="45">
        <f t="shared" ref="S616:T631" si="204">S615</f>
        <v>0.1</v>
      </c>
      <c r="T616" s="45">
        <f t="shared" si="204"/>
        <v>0.1</v>
      </c>
      <c r="U616" s="233">
        <f t="shared" si="199"/>
        <v>1.2597662669977527E-9</v>
      </c>
    </row>
    <row r="617" spans="17:21" x14ac:dyDescent="0.45">
      <c r="Q617" s="45">
        <f t="shared" si="200"/>
        <v>1</v>
      </c>
      <c r="R617" s="45">
        <f t="shared" si="201"/>
        <v>0.83333328210285418</v>
      </c>
      <c r="S617" s="45">
        <f t="shared" si="204"/>
        <v>0.1</v>
      </c>
      <c r="T617" s="45">
        <f t="shared" si="204"/>
        <v>0.1</v>
      </c>
      <c r="U617" s="233">
        <f t="shared" si="199"/>
        <v>1.2295318617405737E-9</v>
      </c>
    </row>
    <row r="618" spans="17:21" x14ac:dyDescent="0.45">
      <c r="Q618" s="45">
        <f t="shared" si="200"/>
        <v>1</v>
      </c>
      <c r="R618" s="45">
        <f t="shared" si="201"/>
        <v>0.83333328333238599</v>
      </c>
      <c r="S618" s="45">
        <f t="shared" si="204"/>
        <v>0.1</v>
      </c>
      <c r="T618" s="45">
        <f t="shared" si="204"/>
        <v>0.1</v>
      </c>
      <c r="U618" s="233">
        <f t="shared" si="199"/>
        <v>1.2000230809050549E-9</v>
      </c>
    </row>
    <row r="619" spans="17:21" x14ac:dyDescent="0.45">
      <c r="Q619" s="45">
        <f t="shared" si="200"/>
        <v>1</v>
      </c>
      <c r="R619" s="45">
        <f t="shared" si="201"/>
        <v>0.83333328453240907</v>
      </c>
      <c r="S619" s="45">
        <f t="shared" si="204"/>
        <v>0.1</v>
      </c>
      <c r="T619" s="45">
        <f t="shared" si="204"/>
        <v>0.1</v>
      </c>
      <c r="U619" s="233">
        <f t="shared" si="199"/>
        <v>1.1712225078674976E-9</v>
      </c>
    </row>
    <row r="620" spans="17:21" x14ac:dyDescent="0.45">
      <c r="Q620" s="45">
        <f t="shared" si="200"/>
        <v>1</v>
      </c>
      <c r="R620" s="45">
        <f t="shared" si="201"/>
        <v>0.83333328570363152</v>
      </c>
      <c r="S620" s="45">
        <f t="shared" si="204"/>
        <v>0.1</v>
      </c>
      <c r="T620" s="45">
        <f t="shared" si="204"/>
        <v>0.1</v>
      </c>
      <c r="U620" s="233">
        <f t="shared" si="199"/>
        <v>1.1431131562156249E-9</v>
      </c>
    </row>
    <row r="621" spans="17:21" x14ac:dyDescent="0.45">
      <c r="Q621" s="45">
        <f t="shared" si="200"/>
        <v>1</v>
      </c>
      <c r="R621" s="45">
        <f t="shared" si="201"/>
        <v>0.83333328684674468</v>
      </c>
      <c r="S621" s="45">
        <f t="shared" si="204"/>
        <v>0.1</v>
      </c>
      <c r="T621" s="45">
        <f t="shared" si="204"/>
        <v>0.1</v>
      </c>
      <c r="U621" s="233">
        <f t="shared" si="199"/>
        <v>1.1156784281152188E-9</v>
      </c>
    </row>
    <row r="622" spans="17:21" x14ac:dyDescent="0.45">
      <c r="Q622" s="45">
        <f t="shared" si="200"/>
        <v>1</v>
      </c>
      <c r="R622" s="45">
        <f t="shared" si="201"/>
        <v>0.83333328796242312</v>
      </c>
      <c r="S622" s="45">
        <f t="shared" si="204"/>
        <v>0.1</v>
      </c>
      <c r="T622" s="45">
        <f t="shared" si="204"/>
        <v>0.1</v>
      </c>
      <c r="U622" s="233">
        <f t="shared" si="199"/>
        <v>1.0889021281879074E-9</v>
      </c>
    </row>
    <row r="623" spans="17:21" x14ac:dyDescent="0.45">
      <c r="Q623" s="45">
        <f t="shared" si="200"/>
        <v>1</v>
      </c>
      <c r="R623" s="45">
        <f t="shared" si="201"/>
        <v>0.8333332890513252</v>
      </c>
      <c r="S623" s="45">
        <f t="shared" si="204"/>
        <v>0.1</v>
      </c>
      <c r="T623" s="45">
        <f t="shared" si="204"/>
        <v>0.1</v>
      </c>
      <c r="U623" s="233">
        <f t="shared" si="199"/>
        <v>1.0627684635111656E-9</v>
      </c>
    </row>
    <row r="624" spans="17:21" x14ac:dyDescent="0.45">
      <c r="Q624" s="45">
        <f t="shared" si="200"/>
        <v>1</v>
      </c>
      <c r="R624" s="45">
        <f t="shared" si="201"/>
        <v>0.83333329011409363</v>
      </c>
      <c r="S624" s="45">
        <f t="shared" si="204"/>
        <v>0.1</v>
      </c>
      <c r="T624" s="45">
        <f t="shared" si="204"/>
        <v>0.1</v>
      </c>
      <c r="U624" s="233">
        <f t="shared" si="199"/>
        <v>1.0372620089238449E-9</v>
      </c>
    </row>
    <row r="625" spans="17:21" x14ac:dyDescent="0.45">
      <c r="Q625" s="45">
        <f t="shared" si="200"/>
        <v>1</v>
      </c>
      <c r="R625" s="45">
        <f t="shared" si="201"/>
        <v>0.83333329115135568</v>
      </c>
      <c r="S625" s="45">
        <f t="shared" si="204"/>
        <v>0.1</v>
      </c>
      <c r="T625" s="45">
        <f t="shared" si="204"/>
        <v>0.1</v>
      </c>
      <c r="U625" s="233">
        <f t="shared" si="199"/>
        <v>1.0123677070261738E-9</v>
      </c>
    </row>
    <row r="626" spans="17:21" x14ac:dyDescent="0.45">
      <c r="Q626" s="45">
        <f t="shared" si="200"/>
        <v>1</v>
      </c>
      <c r="R626" s="45">
        <f t="shared" si="201"/>
        <v>0.83333329216372343</v>
      </c>
      <c r="S626" s="45">
        <f t="shared" si="204"/>
        <v>0.1</v>
      </c>
      <c r="T626" s="45">
        <f t="shared" si="204"/>
        <v>0.1</v>
      </c>
      <c r="U626" s="233">
        <f t="shared" si="199"/>
        <v>9.8807087164920482E-10</v>
      </c>
    </row>
    <row r="627" spans="17:21" x14ac:dyDescent="0.45">
      <c r="Q627" s="45">
        <f t="shared" si="200"/>
        <v>1</v>
      </c>
      <c r="R627" s="45">
        <f t="shared" si="201"/>
        <v>0.83333329315179427</v>
      </c>
      <c r="S627" s="45">
        <f t="shared" si="204"/>
        <v>0.1</v>
      </c>
      <c r="T627" s="45">
        <f t="shared" si="204"/>
        <v>0.1</v>
      </c>
      <c r="U627" s="233">
        <f t="shared" si="199"/>
        <v>9.6435716009923844E-10</v>
      </c>
    </row>
    <row r="628" spans="17:21" x14ac:dyDescent="0.45">
      <c r="Q628" s="45">
        <f t="shared" si="200"/>
        <v>1</v>
      </c>
      <c r="R628" s="45">
        <f t="shared" si="201"/>
        <v>0.83333329411615142</v>
      </c>
      <c r="S628" s="45">
        <f t="shared" si="204"/>
        <v>0.1</v>
      </c>
      <c r="T628" s="45">
        <f t="shared" si="204"/>
        <v>0.1</v>
      </c>
      <c r="U628" s="233">
        <f t="shared" si="199"/>
        <v>9.4121258009671749E-10</v>
      </c>
    </row>
    <row r="629" spans="17:21" x14ac:dyDescent="0.45">
      <c r="Q629" s="45">
        <f t="shared" si="200"/>
        <v>1</v>
      </c>
      <c r="R629" s="45">
        <f t="shared" si="201"/>
        <v>0.83333329505736398</v>
      </c>
      <c r="S629" s="45">
        <f t="shared" si="204"/>
        <v>0.1</v>
      </c>
      <c r="T629" s="45">
        <f t="shared" si="204"/>
        <v>0.1</v>
      </c>
      <c r="U629" s="233">
        <f t="shared" si="199"/>
        <v>9.1862346549009821E-10</v>
      </c>
    </row>
    <row r="630" spans="17:21" x14ac:dyDescent="0.45">
      <c r="Q630" s="45">
        <f t="shared" si="200"/>
        <v>1</v>
      </c>
      <c r="R630" s="45">
        <f t="shared" si="201"/>
        <v>0.83333329597598749</v>
      </c>
      <c r="S630" s="45">
        <f t="shared" si="204"/>
        <v>0.1</v>
      </c>
      <c r="T630" s="45">
        <f t="shared" si="204"/>
        <v>0.1</v>
      </c>
      <c r="U630" s="233">
        <f t="shared" si="199"/>
        <v>8.9657649360308511E-10</v>
      </c>
    </row>
    <row r="631" spans="17:21" x14ac:dyDescent="0.45">
      <c r="Q631" s="45">
        <f t="shared" si="200"/>
        <v>1</v>
      </c>
      <c r="R631" s="45">
        <f t="shared" si="201"/>
        <v>0.83333329687256397</v>
      </c>
      <c r="S631" s="45">
        <f t="shared" si="204"/>
        <v>0.1</v>
      </c>
      <c r="T631" s="45">
        <f t="shared" si="204"/>
        <v>0.1</v>
      </c>
      <c r="U631" s="233">
        <f t="shared" si="199"/>
        <v>8.7505864707071446E-10</v>
      </c>
    </row>
    <row r="632" spans="17:21" x14ac:dyDescent="0.45">
      <c r="Q632" s="45">
        <f t="shared" si="200"/>
        <v>1</v>
      </c>
      <c r="R632" s="45">
        <f t="shared" si="201"/>
        <v>0.83333329774762266</v>
      </c>
      <c r="S632" s="45">
        <f t="shared" ref="S632:T647" si="205">S631</f>
        <v>0.1</v>
      </c>
      <c r="T632" s="45">
        <f t="shared" si="205"/>
        <v>0.1</v>
      </c>
      <c r="U632" s="233">
        <f t="shared" si="199"/>
        <v>8.54057234656036E-10</v>
      </c>
    </row>
    <row r="633" spans="17:21" x14ac:dyDescent="0.45">
      <c r="Q633" s="45">
        <f t="shared" si="200"/>
        <v>1</v>
      </c>
      <c r="R633" s="45">
        <f t="shared" si="201"/>
        <v>0.83333329860167993</v>
      </c>
      <c r="S633" s="45">
        <f t="shared" si="205"/>
        <v>0.1</v>
      </c>
      <c r="T633" s="45">
        <f t="shared" si="205"/>
        <v>0.1</v>
      </c>
      <c r="U633" s="233">
        <f t="shared" si="199"/>
        <v>8.3355984614730261E-10</v>
      </c>
    </row>
    <row r="634" spans="17:21" x14ac:dyDescent="0.45">
      <c r="Q634" s="45">
        <f t="shared" si="200"/>
        <v>1</v>
      </c>
      <c r="R634" s="45">
        <f t="shared" si="201"/>
        <v>0.83333329943523982</v>
      </c>
      <c r="S634" s="45">
        <f t="shared" si="205"/>
        <v>0.1</v>
      </c>
      <c r="T634" s="45">
        <f t="shared" si="205"/>
        <v>0.1</v>
      </c>
      <c r="U634" s="233">
        <f t="shared" si="199"/>
        <v>8.1355440093022757E-10</v>
      </c>
    </row>
    <row r="635" spans="17:21" x14ac:dyDescent="0.45">
      <c r="Q635" s="45">
        <f t="shared" si="200"/>
        <v>1</v>
      </c>
      <c r="R635" s="45">
        <f t="shared" si="201"/>
        <v>0.83333330024879426</v>
      </c>
      <c r="S635" s="45">
        <f t="shared" si="205"/>
        <v>0.1</v>
      </c>
      <c r="T635" s="45">
        <f t="shared" si="205"/>
        <v>0.1</v>
      </c>
      <c r="U635" s="233">
        <f t="shared" si="199"/>
        <v>7.9402908900738645E-10</v>
      </c>
    </row>
    <row r="636" spans="17:21" x14ac:dyDescent="0.45">
      <c r="Q636" s="45">
        <f t="shared" si="200"/>
        <v>1</v>
      </c>
      <c r="R636" s="45">
        <f t="shared" si="201"/>
        <v>0.83333330104282333</v>
      </c>
      <c r="S636" s="45">
        <f t="shared" si="205"/>
        <v>0.1</v>
      </c>
      <c r="T636" s="45">
        <f t="shared" si="205"/>
        <v>0.1</v>
      </c>
      <c r="U636" s="233">
        <f t="shared" si="199"/>
        <v>7.7497238487600484E-10</v>
      </c>
    </row>
    <row r="637" spans="17:21" x14ac:dyDescent="0.45">
      <c r="Q637" s="45">
        <f t="shared" si="200"/>
        <v>1</v>
      </c>
      <c r="R637" s="45">
        <f t="shared" si="201"/>
        <v>0.83333330181779575</v>
      </c>
      <c r="S637" s="45">
        <f t="shared" si="205"/>
        <v>0.1</v>
      </c>
      <c r="T637" s="45">
        <f t="shared" si="205"/>
        <v>0.1</v>
      </c>
      <c r="U637" s="233">
        <f t="shared" si="199"/>
        <v>7.5637304058906452E-10</v>
      </c>
    </row>
    <row r="638" spans="17:21" x14ac:dyDescent="0.45">
      <c r="Q638" s="45">
        <f t="shared" si="200"/>
        <v>1</v>
      </c>
      <c r="R638" s="45">
        <f t="shared" si="201"/>
        <v>0.83333330257416882</v>
      </c>
      <c r="S638" s="45">
        <f t="shared" si="205"/>
        <v>0.1</v>
      </c>
      <c r="T638" s="45">
        <f t="shared" si="205"/>
        <v>0.1</v>
      </c>
      <c r="U638" s="233">
        <f t="shared" si="199"/>
        <v>7.3822007534696255E-10</v>
      </c>
    </row>
    <row r="639" spans="17:21" x14ac:dyDescent="0.45">
      <c r="Q639" s="45">
        <f t="shared" si="200"/>
        <v>1</v>
      </c>
      <c r="R639" s="45">
        <f t="shared" si="201"/>
        <v>0.83333330331238886</v>
      </c>
      <c r="S639" s="45">
        <f t="shared" si="205"/>
        <v>0.1</v>
      </c>
      <c r="T639" s="45">
        <f t="shared" si="205"/>
        <v>0.1</v>
      </c>
      <c r="U639" s="233">
        <f t="shared" si="199"/>
        <v>7.205027893752991E-10</v>
      </c>
    </row>
    <row r="640" spans="17:21" x14ac:dyDescent="0.45">
      <c r="Q640" s="45">
        <f t="shared" si="200"/>
        <v>1</v>
      </c>
      <c r="R640" s="45">
        <f t="shared" si="201"/>
        <v>0.83333330403289163</v>
      </c>
      <c r="S640" s="45">
        <f t="shared" si="205"/>
        <v>0.1</v>
      </c>
      <c r="T640" s="45">
        <f t="shared" si="205"/>
        <v>0.1</v>
      </c>
      <c r="U640" s="233">
        <f t="shared" si="199"/>
        <v>7.0321072229151405E-10</v>
      </c>
    </row>
    <row r="641" spans="17:21" x14ac:dyDescent="0.45">
      <c r="Q641" s="45">
        <f t="shared" si="200"/>
        <v>1</v>
      </c>
      <c r="R641" s="45">
        <f t="shared" si="201"/>
        <v>0.83333330473610234</v>
      </c>
      <c r="S641" s="45">
        <f t="shared" si="205"/>
        <v>0.1</v>
      </c>
      <c r="T641" s="45">
        <f t="shared" si="205"/>
        <v>0.1</v>
      </c>
      <c r="U641" s="233">
        <f t="shared" si="199"/>
        <v>6.8633365657433387E-10</v>
      </c>
    </row>
    <row r="642" spans="17:21" x14ac:dyDescent="0.45">
      <c r="Q642" s="45">
        <f t="shared" si="200"/>
        <v>1</v>
      </c>
      <c r="R642" s="45">
        <f t="shared" si="201"/>
        <v>0.833333305422436</v>
      </c>
      <c r="S642" s="45">
        <f t="shared" si="205"/>
        <v>0.1</v>
      </c>
      <c r="T642" s="45">
        <f t="shared" si="205"/>
        <v>0.1</v>
      </c>
      <c r="U642" s="233">
        <f t="shared" si="199"/>
        <v>6.6986164184990038E-10</v>
      </c>
    </row>
    <row r="643" spans="17:21" x14ac:dyDescent="0.45">
      <c r="Q643" s="45">
        <f t="shared" si="200"/>
        <v>1</v>
      </c>
      <c r="R643" s="45">
        <f t="shared" si="201"/>
        <v>0.83333330609229761</v>
      </c>
      <c r="S643" s="45">
        <f t="shared" si="205"/>
        <v>0.1</v>
      </c>
      <c r="T643" s="45">
        <f t="shared" si="205"/>
        <v>0.1</v>
      </c>
      <c r="U643" s="233">
        <f t="shared" si="199"/>
        <v>6.537849636667481E-10</v>
      </c>
    </row>
    <row r="644" spans="17:21" x14ac:dyDescent="0.45">
      <c r="Q644" s="45">
        <f t="shared" si="200"/>
        <v>1</v>
      </c>
      <c r="R644" s="45">
        <f t="shared" si="201"/>
        <v>0.83333330674608252</v>
      </c>
      <c r="S644" s="45">
        <f t="shared" si="205"/>
        <v>0.1</v>
      </c>
      <c r="T644" s="45">
        <f t="shared" si="205"/>
        <v>0.1</v>
      </c>
      <c r="U644" s="233">
        <f t="shared" si="199"/>
        <v>6.3809411574022867E-10</v>
      </c>
    </row>
    <row r="645" spans="17:21" x14ac:dyDescent="0.45">
      <c r="Q645" s="45">
        <f t="shared" si="200"/>
        <v>1</v>
      </c>
      <c r="R645" s="45">
        <f t="shared" si="201"/>
        <v>0.83333330738417666</v>
      </c>
      <c r="S645" s="45">
        <f t="shared" si="205"/>
        <v>0.1</v>
      </c>
      <c r="T645" s="45">
        <f t="shared" si="205"/>
        <v>0.1</v>
      </c>
      <c r="U645" s="233">
        <f t="shared" si="199"/>
        <v>6.2277985199421515E-10</v>
      </c>
    </row>
    <row r="646" spans="17:21" x14ac:dyDescent="0.45">
      <c r="Q646" s="45">
        <f t="shared" si="200"/>
        <v>1</v>
      </c>
      <c r="R646" s="45">
        <f t="shared" si="201"/>
        <v>0.83333330800695649</v>
      </c>
      <c r="S646" s="45">
        <f t="shared" si="205"/>
        <v>0.1</v>
      </c>
      <c r="T646" s="45">
        <f t="shared" si="205"/>
        <v>0.1</v>
      </c>
      <c r="U646" s="233">
        <f t="shared" si="199"/>
        <v>6.0783313104995074E-10</v>
      </c>
    </row>
    <row r="647" spans="17:21" x14ac:dyDescent="0.45">
      <c r="Q647" s="45">
        <f t="shared" si="200"/>
        <v>1</v>
      </c>
      <c r="R647" s="45">
        <f t="shared" si="201"/>
        <v>0.8333333086147896</v>
      </c>
      <c r="S647" s="45">
        <f t="shared" si="205"/>
        <v>0.1</v>
      </c>
      <c r="T647" s="45">
        <f t="shared" si="205"/>
        <v>0.1</v>
      </c>
      <c r="U647" s="233">
        <f t="shared" ref="U647:U710" si="206">(S647)*(Q647 - R647) - ((T647*R647)*(1 - R647))/(1 - 2*T647*R647)</f>
        <v>5.9324513357328357E-10</v>
      </c>
    </row>
    <row r="648" spans="17:21" x14ac:dyDescent="0.45">
      <c r="Q648" s="45">
        <f t="shared" ref="Q648:Q711" si="207">Q647</f>
        <v>1</v>
      </c>
      <c r="R648" s="45">
        <f t="shared" ref="R648:R711" si="208">R647+U647</f>
        <v>0.83333330920803472</v>
      </c>
      <c r="S648" s="45">
        <f t="shared" ref="S648:T663" si="209">S647</f>
        <v>0.1</v>
      </c>
      <c r="T648" s="45">
        <f t="shared" si="209"/>
        <v>0.1</v>
      </c>
      <c r="U648" s="233">
        <f t="shared" si="206"/>
        <v>5.7900724839687889E-10</v>
      </c>
    </row>
    <row r="649" spans="17:21" x14ac:dyDescent="0.45">
      <c r="Q649" s="45">
        <f t="shared" si="207"/>
        <v>1</v>
      </c>
      <c r="R649" s="45">
        <f t="shared" si="208"/>
        <v>0.83333330978704201</v>
      </c>
      <c r="S649" s="45">
        <f t="shared" si="209"/>
        <v>0.1</v>
      </c>
      <c r="T649" s="45">
        <f t="shared" si="209"/>
        <v>0.1</v>
      </c>
      <c r="U649" s="233">
        <f t="shared" si="206"/>
        <v>5.6511106558132518E-10</v>
      </c>
    </row>
    <row r="650" spans="17:21" x14ac:dyDescent="0.45">
      <c r="Q650" s="45">
        <f t="shared" si="207"/>
        <v>1</v>
      </c>
      <c r="R650" s="45">
        <f t="shared" si="208"/>
        <v>0.83333331035215308</v>
      </c>
      <c r="S650" s="45">
        <f t="shared" si="209"/>
        <v>0.1</v>
      </c>
      <c r="T650" s="45">
        <f t="shared" si="209"/>
        <v>0.1</v>
      </c>
      <c r="U650" s="233">
        <f t="shared" si="206"/>
        <v>5.5154839723181581E-10</v>
      </c>
    </row>
    <row r="651" spans="17:21" x14ac:dyDescent="0.45">
      <c r="Q651" s="45">
        <f t="shared" si="207"/>
        <v>1</v>
      </c>
      <c r="R651" s="45">
        <f t="shared" si="208"/>
        <v>0.83333331090370144</v>
      </c>
      <c r="S651" s="45">
        <f t="shared" si="209"/>
        <v>0.1</v>
      </c>
      <c r="T651" s="45">
        <f t="shared" si="209"/>
        <v>0.1</v>
      </c>
      <c r="U651" s="233">
        <f t="shared" si="206"/>
        <v>5.3831123239533873E-10</v>
      </c>
    </row>
    <row r="652" spans="17:21" x14ac:dyDescent="0.45">
      <c r="Q652" s="45">
        <f t="shared" si="207"/>
        <v>1</v>
      </c>
      <c r="R652" s="45">
        <f t="shared" si="208"/>
        <v>0.83333331144201273</v>
      </c>
      <c r="S652" s="45">
        <f t="shared" si="209"/>
        <v>0.1</v>
      </c>
      <c r="T652" s="45">
        <f t="shared" si="209"/>
        <v>0.1</v>
      </c>
      <c r="U652" s="233">
        <f t="shared" si="206"/>
        <v>5.253917613468051E-10</v>
      </c>
    </row>
    <row r="653" spans="17:21" x14ac:dyDescent="0.45">
      <c r="Q653" s="45">
        <f t="shared" si="207"/>
        <v>1</v>
      </c>
      <c r="R653" s="45">
        <f t="shared" si="208"/>
        <v>0.83333331196740446</v>
      </c>
      <c r="S653" s="45">
        <f t="shared" si="209"/>
        <v>0.1</v>
      </c>
      <c r="T653" s="45">
        <f t="shared" si="209"/>
        <v>0.1</v>
      </c>
      <c r="U653" s="233">
        <f t="shared" si="206"/>
        <v>5.1278235477236755E-10</v>
      </c>
    </row>
    <row r="654" spans="17:21" x14ac:dyDescent="0.45">
      <c r="Q654" s="45">
        <f t="shared" si="207"/>
        <v>1</v>
      </c>
      <c r="R654" s="45">
        <f t="shared" si="208"/>
        <v>0.83333331248018683</v>
      </c>
      <c r="S654" s="45">
        <f t="shared" si="209"/>
        <v>0.1</v>
      </c>
      <c r="T654" s="45">
        <f t="shared" si="209"/>
        <v>0.1</v>
      </c>
      <c r="U654" s="233">
        <f t="shared" si="206"/>
        <v>5.0047557417776112E-10</v>
      </c>
    </row>
    <row r="655" spans="17:21" x14ac:dyDescent="0.45">
      <c r="Q655" s="45">
        <f t="shared" si="207"/>
        <v>1</v>
      </c>
      <c r="R655" s="45">
        <f t="shared" si="208"/>
        <v>0.83333331298066238</v>
      </c>
      <c r="S655" s="45">
        <f t="shared" si="209"/>
        <v>0.1</v>
      </c>
      <c r="T655" s="45">
        <f t="shared" si="209"/>
        <v>0.1</v>
      </c>
      <c r="U655" s="233">
        <f t="shared" si="206"/>
        <v>4.8846415801051535E-10</v>
      </c>
    </row>
    <row r="656" spans="17:21" x14ac:dyDescent="0.45">
      <c r="Q656" s="45">
        <f t="shared" si="207"/>
        <v>1</v>
      </c>
      <c r="R656" s="45">
        <f t="shared" si="208"/>
        <v>0.83333331346912654</v>
      </c>
      <c r="S656" s="45">
        <f t="shared" si="209"/>
        <v>0.1</v>
      </c>
      <c r="T656" s="45">
        <f t="shared" si="209"/>
        <v>0.1</v>
      </c>
      <c r="U656" s="233">
        <f t="shared" si="206"/>
        <v>4.7674101472106045E-10</v>
      </c>
    </row>
    <row r="657" spans="17:21" x14ac:dyDescent="0.45">
      <c r="Q657" s="45">
        <f t="shared" si="207"/>
        <v>1</v>
      </c>
      <c r="R657" s="45">
        <f t="shared" si="208"/>
        <v>0.83333331394586752</v>
      </c>
      <c r="S657" s="45">
        <f t="shared" si="209"/>
        <v>0.1</v>
      </c>
      <c r="T657" s="45">
        <f t="shared" si="209"/>
        <v>0.1</v>
      </c>
      <c r="U657" s="233">
        <f t="shared" si="206"/>
        <v>4.6529922970162119E-10</v>
      </c>
    </row>
    <row r="658" spans="17:21" x14ac:dyDescent="0.45">
      <c r="Q658" s="45">
        <f t="shared" si="207"/>
        <v>1</v>
      </c>
      <c r="R658" s="45">
        <f t="shared" si="208"/>
        <v>0.83333331441116676</v>
      </c>
      <c r="S658" s="45">
        <f t="shared" si="209"/>
        <v>0.1</v>
      </c>
      <c r="T658" s="45">
        <f t="shared" si="209"/>
        <v>0.1</v>
      </c>
      <c r="U658" s="233">
        <f t="shared" si="206"/>
        <v>4.5413204446953515E-10</v>
      </c>
    </row>
    <row r="659" spans="17:21" x14ac:dyDescent="0.45">
      <c r="Q659" s="45">
        <f t="shared" si="207"/>
        <v>1</v>
      </c>
      <c r="R659" s="45">
        <f t="shared" si="208"/>
        <v>0.83333331486529882</v>
      </c>
      <c r="S659" s="45">
        <f t="shared" si="209"/>
        <v>0.1</v>
      </c>
      <c r="T659" s="45">
        <f t="shared" si="209"/>
        <v>0.1</v>
      </c>
      <c r="U659" s="233">
        <f t="shared" si="206"/>
        <v>4.4323287748393447E-10</v>
      </c>
    </row>
    <row r="660" spans="17:21" x14ac:dyDescent="0.45">
      <c r="Q660" s="45">
        <f t="shared" si="207"/>
        <v>1</v>
      </c>
      <c r="R660" s="45">
        <f t="shared" si="208"/>
        <v>0.83333331530853172</v>
      </c>
      <c r="S660" s="45">
        <f t="shared" si="209"/>
        <v>0.1</v>
      </c>
      <c r="T660" s="45">
        <f t="shared" si="209"/>
        <v>0.1</v>
      </c>
      <c r="U660" s="233">
        <f t="shared" si="206"/>
        <v>4.3259528251238244E-10</v>
      </c>
    </row>
    <row r="661" spans="17:21" x14ac:dyDescent="0.45">
      <c r="Q661" s="45">
        <f t="shared" si="207"/>
        <v>1</v>
      </c>
      <c r="R661" s="45">
        <f t="shared" si="208"/>
        <v>0.83333331574112701</v>
      </c>
      <c r="S661" s="45">
        <f t="shared" si="209"/>
        <v>0.1</v>
      </c>
      <c r="T661" s="45">
        <f t="shared" si="209"/>
        <v>0.1</v>
      </c>
      <c r="U661" s="233">
        <f t="shared" si="206"/>
        <v>4.2221299373368382E-10</v>
      </c>
    </row>
    <row r="662" spans="17:21" x14ac:dyDescent="0.45">
      <c r="Q662" s="45">
        <f t="shared" si="207"/>
        <v>1</v>
      </c>
      <c r="R662" s="45">
        <f t="shared" si="208"/>
        <v>0.83333331616334005</v>
      </c>
      <c r="S662" s="45">
        <f t="shared" si="209"/>
        <v>0.1</v>
      </c>
      <c r="T662" s="45">
        <f t="shared" si="209"/>
        <v>0.1</v>
      </c>
      <c r="U662" s="233">
        <f t="shared" si="206"/>
        <v>4.120798806350745E-10</v>
      </c>
    </row>
    <row r="663" spans="17:21" x14ac:dyDescent="0.45">
      <c r="Q663" s="45">
        <f t="shared" si="207"/>
        <v>1</v>
      </c>
      <c r="R663" s="45">
        <f t="shared" si="208"/>
        <v>0.83333331657541998</v>
      </c>
      <c r="S663" s="45">
        <f t="shared" si="209"/>
        <v>0.1</v>
      </c>
      <c r="T663" s="45">
        <f t="shared" si="209"/>
        <v>0.1</v>
      </c>
      <c r="U663" s="233">
        <f t="shared" si="206"/>
        <v>4.0218995842056238E-10</v>
      </c>
    </row>
    <row r="664" spans="17:21" x14ac:dyDescent="0.45">
      <c r="Q664" s="45">
        <f t="shared" si="207"/>
        <v>1</v>
      </c>
      <c r="R664" s="45">
        <f t="shared" si="208"/>
        <v>0.83333331697760993</v>
      </c>
      <c r="S664" s="45">
        <f t="shared" ref="S664:T679" si="210">S663</f>
        <v>0.1</v>
      </c>
      <c r="T664" s="45">
        <f t="shared" si="210"/>
        <v>0.1</v>
      </c>
      <c r="U664" s="233">
        <f t="shared" si="206"/>
        <v>3.9253739494982121E-10</v>
      </c>
    </row>
    <row r="665" spans="17:21" x14ac:dyDescent="0.45">
      <c r="Q665" s="45">
        <f t="shared" si="207"/>
        <v>1</v>
      </c>
      <c r="R665" s="45">
        <f t="shared" si="208"/>
        <v>0.83333331737014738</v>
      </c>
      <c r="S665" s="45">
        <f t="shared" si="210"/>
        <v>0.1</v>
      </c>
      <c r="T665" s="45">
        <f t="shared" si="210"/>
        <v>0.1</v>
      </c>
      <c r="U665" s="233">
        <f t="shared" si="206"/>
        <v>3.8311650032984979E-10</v>
      </c>
    </row>
    <row r="666" spans="17:21" x14ac:dyDescent="0.45">
      <c r="Q666" s="45">
        <f t="shared" si="207"/>
        <v>1</v>
      </c>
      <c r="R666" s="45">
        <f t="shared" si="208"/>
        <v>0.83333331775326391</v>
      </c>
      <c r="S666" s="45">
        <f t="shared" si="210"/>
        <v>0.1</v>
      </c>
      <c r="T666" s="45">
        <f t="shared" si="210"/>
        <v>0.1</v>
      </c>
      <c r="U666" s="233">
        <f t="shared" si="206"/>
        <v>3.7392169568994937E-10</v>
      </c>
    </row>
    <row r="667" spans="17:21" x14ac:dyDescent="0.45">
      <c r="Q667" s="45">
        <f t="shared" si="207"/>
        <v>1</v>
      </c>
      <c r="R667" s="45">
        <f t="shared" si="208"/>
        <v>0.83333331812718558</v>
      </c>
      <c r="S667" s="45">
        <f t="shared" si="210"/>
        <v>0.1</v>
      </c>
      <c r="T667" s="45">
        <f t="shared" si="210"/>
        <v>0.1</v>
      </c>
      <c r="U667" s="233">
        <f t="shared" si="206"/>
        <v>3.6494757563176883E-10</v>
      </c>
    </row>
    <row r="668" spans="17:21" x14ac:dyDescent="0.45">
      <c r="Q668" s="45">
        <f t="shared" si="207"/>
        <v>1</v>
      </c>
      <c r="R668" s="45">
        <f t="shared" si="208"/>
        <v>0.83333331849213321</v>
      </c>
      <c r="S668" s="45">
        <f t="shared" si="210"/>
        <v>0.1</v>
      </c>
      <c r="T668" s="45">
        <f t="shared" si="210"/>
        <v>0.1</v>
      </c>
      <c r="U668" s="233">
        <f t="shared" si="206"/>
        <v>3.5618883537091861E-10</v>
      </c>
    </row>
    <row r="669" spans="17:21" x14ac:dyDescent="0.45">
      <c r="Q669" s="45">
        <f t="shared" si="207"/>
        <v>1</v>
      </c>
      <c r="R669" s="45">
        <f t="shared" si="208"/>
        <v>0.83333331884832207</v>
      </c>
      <c r="S669" s="45">
        <f t="shared" si="210"/>
        <v>0.1</v>
      </c>
      <c r="T669" s="45">
        <f t="shared" si="210"/>
        <v>0.1</v>
      </c>
      <c r="U669" s="233">
        <f t="shared" si="206"/>
        <v>3.4764029849254641E-10</v>
      </c>
    </row>
    <row r="670" spans="17:21" x14ac:dyDescent="0.45">
      <c r="Q670" s="45">
        <f t="shared" si="207"/>
        <v>1</v>
      </c>
      <c r="R670" s="45">
        <f t="shared" si="208"/>
        <v>0.83333331919596232</v>
      </c>
      <c r="S670" s="45">
        <f t="shared" si="210"/>
        <v>0.1</v>
      </c>
      <c r="T670" s="45">
        <f t="shared" si="210"/>
        <v>0.1</v>
      </c>
      <c r="U670" s="233">
        <f t="shared" si="206"/>
        <v>3.3929693082912493E-10</v>
      </c>
    </row>
    <row r="671" spans="17:21" x14ac:dyDescent="0.45">
      <c r="Q671" s="45">
        <f t="shared" si="207"/>
        <v>1</v>
      </c>
      <c r="R671" s="45">
        <f t="shared" si="208"/>
        <v>0.83333331953525924</v>
      </c>
      <c r="S671" s="45">
        <f t="shared" si="210"/>
        <v>0.1</v>
      </c>
      <c r="T671" s="45">
        <f t="shared" si="210"/>
        <v>0.1</v>
      </c>
      <c r="U671" s="233">
        <f t="shared" si="206"/>
        <v>3.3115380229653546E-10</v>
      </c>
    </row>
    <row r="672" spans="17:21" x14ac:dyDescent="0.45">
      <c r="Q672" s="45">
        <f t="shared" si="207"/>
        <v>1</v>
      </c>
      <c r="R672" s="45">
        <f t="shared" si="208"/>
        <v>0.83333331986641301</v>
      </c>
      <c r="S672" s="45">
        <f t="shared" si="210"/>
        <v>0.1</v>
      </c>
      <c r="T672" s="45">
        <f t="shared" si="210"/>
        <v>0.1</v>
      </c>
      <c r="U672" s="233">
        <f t="shared" si="206"/>
        <v>3.2320611118019649E-10</v>
      </c>
    </row>
    <row r="673" spans="17:21" x14ac:dyDescent="0.45">
      <c r="Q673" s="45">
        <f t="shared" si="207"/>
        <v>1</v>
      </c>
      <c r="R673" s="45">
        <f t="shared" si="208"/>
        <v>0.83333332018961914</v>
      </c>
      <c r="S673" s="45">
        <f t="shared" si="210"/>
        <v>0.1</v>
      </c>
      <c r="T673" s="45">
        <f t="shared" si="210"/>
        <v>0.1</v>
      </c>
      <c r="U673" s="233">
        <f t="shared" si="206"/>
        <v>3.1544916331838202E-10</v>
      </c>
    </row>
    <row r="674" spans="17:21" x14ac:dyDescent="0.45">
      <c r="Q674" s="45">
        <f t="shared" si="207"/>
        <v>1</v>
      </c>
      <c r="R674" s="45">
        <f t="shared" si="208"/>
        <v>0.83333332050506825</v>
      </c>
      <c r="S674" s="45">
        <f t="shared" si="210"/>
        <v>0.1</v>
      </c>
      <c r="T674" s="45">
        <f t="shared" si="210"/>
        <v>0.1</v>
      </c>
      <c r="U674" s="233">
        <f t="shared" si="206"/>
        <v>3.0787838251056243E-10</v>
      </c>
    </row>
    <row r="675" spans="17:21" x14ac:dyDescent="0.45">
      <c r="Q675" s="45">
        <f t="shared" si="207"/>
        <v>1</v>
      </c>
      <c r="R675" s="45">
        <f t="shared" si="208"/>
        <v>0.83333332081294664</v>
      </c>
      <c r="S675" s="45">
        <f t="shared" si="210"/>
        <v>0.1</v>
      </c>
      <c r="T675" s="45">
        <f t="shared" si="210"/>
        <v>0.1</v>
      </c>
      <c r="U675" s="233">
        <f t="shared" si="206"/>
        <v>3.0048930010906361E-10</v>
      </c>
    </row>
    <row r="676" spans="17:21" x14ac:dyDescent="0.45">
      <c r="Q676" s="45">
        <f t="shared" si="207"/>
        <v>1</v>
      </c>
      <c r="R676" s="45">
        <f t="shared" si="208"/>
        <v>0.83333332111343594</v>
      </c>
      <c r="S676" s="45">
        <f t="shared" si="210"/>
        <v>0.1</v>
      </c>
      <c r="T676" s="45">
        <f t="shared" si="210"/>
        <v>0.1</v>
      </c>
      <c r="U676" s="233">
        <f t="shared" si="206"/>
        <v>2.9327755848851389E-10</v>
      </c>
    </row>
    <row r="677" spans="17:21" x14ac:dyDescent="0.45">
      <c r="Q677" s="45">
        <f t="shared" si="207"/>
        <v>1</v>
      </c>
      <c r="R677" s="45">
        <f t="shared" si="208"/>
        <v>0.83333332140671346</v>
      </c>
      <c r="S677" s="45">
        <f t="shared" si="210"/>
        <v>0.1</v>
      </c>
      <c r="T677" s="45">
        <f t="shared" si="210"/>
        <v>0.1</v>
      </c>
      <c r="U677" s="233">
        <f t="shared" si="206"/>
        <v>2.8623890063750324E-10</v>
      </c>
    </row>
    <row r="678" spans="17:21" x14ac:dyDescent="0.45">
      <c r="Q678" s="45">
        <f t="shared" si="207"/>
        <v>1</v>
      </c>
      <c r="R678" s="45">
        <f t="shared" si="208"/>
        <v>0.83333332169295238</v>
      </c>
      <c r="S678" s="45">
        <f t="shared" si="210"/>
        <v>0.1</v>
      </c>
      <c r="T678" s="45">
        <f t="shared" si="210"/>
        <v>0.1</v>
      </c>
      <c r="U678" s="233">
        <f t="shared" si="206"/>
        <v>2.7936915975024235E-10</v>
      </c>
    </row>
    <row r="679" spans="17:21" x14ac:dyDescent="0.45">
      <c r="Q679" s="45">
        <f t="shared" si="207"/>
        <v>1</v>
      </c>
      <c r="R679" s="45">
        <f t="shared" si="208"/>
        <v>0.83333332197232157</v>
      </c>
      <c r="S679" s="45">
        <f t="shared" si="210"/>
        <v>0.1</v>
      </c>
      <c r="T679" s="45">
        <f t="shared" si="210"/>
        <v>0.1</v>
      </c>
      <c r="U679" s="233">
        <f t="shared" si="206"/>
        <v>2.726643008599261E-10</v>
      </c>
    </row>
    <row r="680" spans="17:21" x14ac:dyDescent="0.45">
      <c r="Q680" s="45">
        <f t="shared" si="207"/>
        <v>1</v>
      </c>
      <c r="R680" s="45">
        <f t="shared" si="208"/>
        <v>0.83333332224498591</v>
      </c>
      <c r="S680" s="45">
        <f t="shared" ref="S680:T695" si="211">S679</f>
        <v>0.1</v>
      </c>
      <c r="T680" s="45">
        <f t="shared" si="211"/>
        <v>0.1</v>
      </c>
      <c r="U680" s="233">
        <f t="shared" si="206"/>
        <v>2.6612035491924146E-10</v>
      </c>
    </row>
    <row r="681" spans="17:21" x14ac:dyDescent="0.45">
      <c r="Q681" s="45">
        <f t="shared" si="207"/>
        <v>1</v>
      </c>
      <c r="R681" s="45">
        <f t="shared" si="208"/>
        <v>0.83333332251110626</v>
      </c>
      <c r="S681" s="45">
        <f t="shared" si="211"/>
        <v>0.1</v>
      </c>
      <c r="T681" s="45">
        <f t="shared" si="211"/>
        <v>0.1</v>
      </c>
      <c r="U681" s="233">
        <f t="shared" si="206"/>
        <v>2.5973346390317786E-10</v>
      </c>
    </row>
    <row r="682" spans="17:21" x14ac:dyDescent="0.45">
      <c r="Q682" s="45">
        <f t="shared" si="207"/>
        <v>1</v>
      </c>
      <c r="R682" s="45">
        <f t="shared" si="208"/>
        <v>0.83333332277083971</v>
      </c>
      <c r="S682" s="45">
        <f t="shared" si="211"/>
        <v>0.1</v>
      </c>
      <c r="T682" s="45">
        <f t="shared" si="211"/>
        <v>0.1</v>
      </c>
      <c r="U682" s="233">
        <f t="shared" si="206"/>
        <v>2.5349985999234548E-10</v>
      </c>
    </row>
    <row r="683" spans="17:21" x14ac:dyDescent="0.45">
      <c r="Q683" s="45">
        <f t="shared" si="207"/>
        <v>1</v>
      </c>
      <c r="R683" s="45">
        <f t="shared" si="208"/>
        <v>0.8333333230243396</v>
      </c>
      <c r="S683" s="45">
        <f t="shared" si="211"/>
        <v>0.1</v>
      </c>
      <c r="T683" s="45">
        <f t="shared" si="211"/>
        <v>0.1</v>
      </c>
      <c r="U683" s="233">
        <f t="shared" si="206"/>
        <v>2.4741586557297524E-10</v>
      </c>
    </row>
    <row r="684" spans="17:21" x14ac:dyDescent="0.45">
      <c r="Q684" s="45">
        <f t="shared" si="207"/>
        <v>1</v>
      </c>
      <c r="R684" s="45">
        <f t="shared" si="208"/>
        <v>0.83333332327175547</v>
      </c>
      <c r="S684" s="45">
        <f t="shared" si="211"/>
        <v>0.1</v>
      </c>
      <c r="T684" s="45">
        <f t="shared" si="211"/>
        <v>0.1</v>
      </c>
      <c r="U684" s="233">
        <f t="shared" si="206"/>
        <v>2.4147788629802491E-10</v>
      </c>
    </row>
    <row r="685" spans="17:21" x14ac:dyDescent="0.45">
      <c r="Q685" s="45">
        <f t="shared" si="207"/>
        <v>1</v>
      </c>
      <c r="R685" s="45">
        <f t="shared" si="208"/>
        <v>0.8333333235132333</v>
      </c>
      <c r="S685" s="45">
        <f t="shared" si="211"/>
        <v>0.1</v>
      </c>
      <c r="T685" s="45">
        <f t="shared" si="211"/>
        <v>0.1</v>
      </c>
      <c r="U685" s="233">
        <f t="shared" si="206"/>
        <v>2.3568241455662609E-10</v>
      </c>
    </row>
    <row r="686" spans="17:21" x14ac:dyDescent="0.45">
      <c r="Q686" s="45">
        <f t="shared" si="207"/>
        <v>1</v>
      </c>
      <c r="R686" s="45">
        <f t="shared" si="208"/>
        <v>0.83333332374891567</v>
      </c>
      <c r="S686" s="45">
        <f t="shared" si="211"/>
        <v>0.1</v>
      </c>
      <c r="T686" s="45">
        <f t="shared" si="211"/>
        <v>0.1</v>
      </c>
      <c r="U686" s="233">
        <f t="shared" si="206"/>
        <v>2.3002603294353108E-10</v>
      </c>
    </row>
    <row r="687" spans="17:21" x14ac:dyDescent="0.45">
      <c r="Q687" s="45">
        <f t="shared" si="207"/>
        <v>1</v>
      </c>
      <c r="R687" s="45">
        <f t="shared" si="208"/>
        <v>0.83333332397894166</v>
      </c>
      <c r="S687" s="45">
        <f t="shared" si="211"/>
        <v>0.1</v>
      </c>
      <c r="T687" s="45">
        <f t="shared" si="211"/>
        <v>0.1</v>
      </c>
      <c r="U687" s="233">
        <f t="shared" si="206"/>
        <v>2.2450541078966602E-10</v>
      </c>
    </row>
    <row r="688" spans="17:21" x14ac:dyDescent="0.45">
      <c r="Q688" s="45">
        <f t="shared" si="207"/>
        <v>1</v>
      </c>
      <c r="R688" s="45">
        <f t="shared" si="208"/>
        <v>0.83333332420344708</v>
      </c>
      <c r="S688" s="45">
        <f t="shared" si="211"/>
        <v>0.1</v>
      </c>
      <c r="T688" s="45">
        <f t="shared" si="211"/>
        <v>0.1</v>
      </c>
      <c r="U688" s="233">
        <f t="shared" si="206"/>
        <v>2.1911728334544911E-10</v>
      </c>
    </row>
    <row r="689" spans="17:21" x14ac:dyDescent="0.45">
      <c r="Q689" s="45">
        <f t="shared" si="207"/>
        <v>1</v>
      </c>
      <c r="R689" s="45">
        <f t="shared" si="208"/>
        <v>0.83333332442256436</v>
      </c>
      <c r="S689" s="45">
        <f t="shared" si="211"/>
        <v>0.1</v>
      </c>
      <c r="T689" s="45">
        <f t="shared" si="211"/>
        <v>0.1</v>
      </c>
      <c r="U689" s="233">
        <f t="shared" si="206"/>
        <v>2.1385846912802542E-10</v>
      </c>
    </row>
    <row r="690" spans="17:21" x14ac:dyDescent="0.45">
      <c r="Q690" s="45">
        <f t="shared" si="207"/>
        <v>1</v>
      </c>
      <c r="R690" s="45">
        <f t="shared" si="208"/>
        <v>0.83333332463642285</v>
      </c>
      <c r="S690" s="45">
        <f t="shared" si="211"/>
        <v>0.1</v>
      </c>
      <c r="T690" s="45">
        <f t="shared" si="211"/>
        <v>0.1</v>
      </c>
      <c r="U690" s="233">
        <f t="shared" si="206"/>
        <v>2.0872585951292599E-10</v>
      </c>
    </row>
    <row r="691" spans="17:21" x14ac:dyDescent="0.45">
      <c r="Q691" s="45">
        <f t="shared" si="207"/>
        <v>1</v>
      </c>
      <c r="R691" s="45">
        <f t="shared" si="208"/>
        <v>0.83333332484514866</v>
      </c>
      <c r="S691" s="45">
        <f t="shared" si="211"/>
        <v>0.1</v>
      </c>
      <c r="T691" s="45">
        <f t="shared" si="211"/>
        <v>0.1</v>
      </c>
      <c r="U691" s="233">
        <f t="shared" si="206"/>
        <v>2.0371644302019654E-10</v>
      </c>
    </row>
    <row r="692" spans="17:21" x14ac:dyDescent="0.45">
      <c r="Q692" s="45">
        <f t="shared" si="207"/>
        <v>1</v>
      </c>
      <c r="R692" s="45">
        <f t="shared" si="208"/>
        <v>0.83333332504886515</v>
      </c>
      <c r="S692" s="45">
        <f t="shared" si="211"/>
        <v>0.1</v>
      </c>
      <c r="T692" s="45">
        <f t="shared" si="211"/>
        <v>0.1</v>
      </c>
      <c r="U692" s="233">
        <f t="shared" si="206"/>
        <v>1.9882724286435227E-10</v>
      </c>
    </row>
    <row r="693" spans="17:21" x14ac:dyDescent="0.45">
      <c r="Q693" s="45">
        <f t="shared" si="207"/>
        <v>1</v>
      </c>
      <c r="R693" s="45">
        <f t="shared" si="208"/>
        <v>0.83333332524769244</v>
      </c>
      <c r="S693" s="45">
        <f t="shared" si="211"/>
        <v>0.1</v>
      </c>
      <c r="T693" s="45">
        <f t="shared" si="211"/>
        <v>0.1</v>
      </c>
      <c r="U693" s="233">
        <f t="shared" si="206"/>
        <v>1.9405538981276393E-10</v>
      </c>
    </row>
    <row r="694" spans="17:21" x14ac:dyDescent="0.45">
      <c r="Q694" s="45">
        <f t="shared" si="207"/>
        <v>1</v>
      </c>
      <c r="R694" s="45">
        <f t="shared" si="208"/>
        <v>0.83333332544174787</v>
      </c>
      <c r="S694" s="45">
        <f t="shared" si="211"/>
        <v>0.1</v>
      </c>
      <c r="T694" s="45">
        <f t="shared" si="211"/>
        <v>0.1</v>
      </c>
      <c r="U694" s="233">
        <f t="shared" si="206"/>
        <v>1.8939805973561263E-10</v>
      </c>
    </row>
    <row r="695" spans="17:21" x14ac:dyDescent="0.45">
      <c r="Q695" s="45">
        <f t="shared" si="207"/>
        <v>1</v>
      </c>
      <c r="R695" s="45">
        <f t="shared" si="208"/>
        <v>0.83333332563114593</v>
      </c>
      <c r="S695" s="45">
        <f t="shared" si="211"/>
        <v>0.1</v>
      </c>
      <c r="T695" s="45">
        <f t="shared" si="211"/>
        <v>0.1</v>
      </c>
      <c r="U695" s="233">
        <f t="shared" si="206"/>
        <v>1.8485250830035937E-10</v>
      </c>
    </row>
    <row r="696" spans="17:21" x14ac:dyDescent="0.45">
      <c r="Q696" s="45">
        <f t="shared" si="207"/>
        <v>1</v>
      </c>
      <c r="R696" s="45">
        <f t="shared" si="208"/>
        <v>0.83333332581599839</v>
      </c>
      <c r="S696" s="45">
        <f t="shared" ref="S696:T711" si="212">S695</f>
        <v>0.1</v>
      </c>
      <c r="T696" s="45">
        <f t="shared" si="212"/>
        <v>0.1</v>
      </c>
      <c r="U696" s="233">
        <f t="shared" si="206"/>
        <v>1.8041604668561639E-10</v>
      </c>
    </row>
    <row r="697" spans="17:21" x14ac:dyDescent="0.45">
      <c r="Q697" s="45">
        <f t="shared" si="207"/>
        <v>1</v>
      </c>
      <c r="R697" s="45">
        <f t="shared" si="208"/>
        <v>0.83333332599641441</v>
      </c>
      <c r="S697" s="45">
        <f t="shared" si="212"/>
        <v>0.1</v>
      </c>
      <c r="T697" s="45">
        <f t="shared" si="212"/>
        <v>0.1</v>
      </c>
      <c r="U697" s="233">
        <f t="shared" si="206"/>
        <v>1.7608606239782887E-10</v>
      </c>
    </row>
    <row r="698" spans="17:21" x14ac:dyDescent="0.45">
      <c r="Q698" s="45">
        <f t="shared" si="207"/>
        <v>1</v>
      </c>
      <c r="R698" s="45">
        <f t="shared" si="208"/>
        <v>0.83333332617250044</v>
      </c>
      <c r="S698" s="45">
        <f t="shared" si="212"/>
        <v>0.1</v>
      </c>
      <c r="T698" s="45">
        <f t="shared" si="212"/>
        <v>0.1</v>
      </c>
      <c r="U698" s="233">
        <f t="shared" si="206"/>
        <v>1.7185999498514626E-10</v>
      </c>
    </row>
    <row r="699" spans="17:21" x14ac:dyDescent="0.45">
      <c r="Q699" s="45">
        <f t="shared" si="207"/>
        <v>1</v>
      </c>
      <c r="R699" s="45">
        <f t="shared" si="208"/>
        <v>0.83333332634436041</v>
      </c>
      <c r="S699" s="45">
        <f t="shared" si="212"/>
        <v>0.1</v>
      </c>
      <c r="T699" s="45">
        <f t="shared" si="212"/>
        <v>0.1</v>
      </c>
      <c r="U699" s="233">
        <f t="shared" si="206"/>
        <v>1.6773535685410401E-10</v>
      </c>
    </row>
    <row r="700" spans="17:21" x14ac:dyDescent="0.45">
      <c r="Q700" s="45">
        <f t="shared" si="207"/>
        <v>1</v>
      </c>
      <c r="R700" s="45">
        <f t="shared" si="208"/>
        <v>0.8333333265120958</v>
      </c>
      <c r="S700" s="45">
        <f t="shared" si="212"/>
        <v>0.1</v>
      </c>
      <c r="T700" s="45">
        <f t="shared" si="212"/>
        <v>0.1</v>
      </c>
      <c r="U700" s="233">
        <f t="shared" si="206"/>
        <v>1.6370970551404795E-10</v>
      </c>
    </row>
    <row r="701" spans="17:21" x14ac:dyDescent="0.45">
      <c r="Q701" s="45">
        <f t="shared" si="207"/>
        <v>1</v>
      </c>
      <c r="R701" s="45">
        <f t="shared" si="208"/>
        <v>0.83333332667580551</v>
      </c>
      <c r="S701" s="45">
        <f t="shared" si="212"/>
        <v>0.1</v>
      </c>
      <c r="T701" s="45">
        <f t="shared" si="212"/>
        <v>0.1</v>
      </c>
      <c r="U701" s="233">
        <f t="shared" si="206"/>
        <v>1.597806713327099E-10</v>
      </c>
    </row>
    <row r="702" spans="17:21" x14ac:dyDescent="0.45">
      <c r="Q702" s="45">
        <f t="shared" si="207"/>
        <v>1</v>
      </c>
      <c r="R702" s="45">
        <f t="shared" si="208"/>
        <v>0.83333332683558614</v>
      </c>
      <c r="S702" s="45">
        <f t="shared" si="212"/>
        <v>0.1</v>
      </c>
      <c r="T702" s="45">
        <f t="shared" si="212"/>
        <v>0.1</v>
      </c>
      <c r="U702" s="233">
        <f t="shared" si="206"/>
        <v>1.5594593671952595E-10</v>
      </c>
    </row>
    <row r="703" spans="17:21" x14ac:dyDescent="0.45">
      <c r="Q703" s="45">
        <f t="shared" si="207"/>
        <v>1</v>
      </c>
      <c r="R703" s="45">
        <f t="shared" si="208"/>
        <v>0.83333332699153206</v>
      </c>
      <c r="S703" s="45">
        <f t="shared" si="212"/>
        <v>0.1</v>
      </c>
      <c r="T703" s="45">
        <f t="shared" si="212"/>
        <v>0.1</v>
      </c>
      <c r="U703" s="233">
        <f t="shared" si="206"/>
        <v>1.5220323612563647E-10</v>
      </c>
    </row>
    <row r="704" spans="17:21" x14ac:dyDescent="0.45">
      <c r="Q704" s="45">
        <f t="shared" si="207"/>
        <v>1</v>
      </c>
      <c r="R704" s="45">
        <f t="shared" si="208"/>
        <v>0.83333332714373531</v>
      </c>
      <c r="S704" s="45">
        <f t="shared" si="212"/>
        <v>0.1</v>
      </c>
      <c r="T704" s="45">
        <f t="shared" si="212"/>
        <v>0.1</v>
      </c>
      <c r="U704" s="233">
        <f t="shared" si="206"/>
        <v>1.4855035604388611E-10</v>
      </c>
    </row>
    <row r="705" spans="17:21" x14ac:dyDescent="0.45">
      <c r="Q705" s="45">
        <f t="shared" si="207"/>
        <v>1</v>
      </c>
      <c r="R705" s="45">
        <f t="shared" si="208"/>
        <v>0.83333332729228571</v>
      </c>
      <c r="S705" s="45">
        <f t="shared" si="212"/>
        <v>0.1</v>
      </c>
      <c r="T705" s="45">
        <f t="shared" si="212"/>
        <v>0.1</v>
      </c>
      <c r="U705" s="233">
        <f t="shared" si="206"/>
        <v>1.4498514541716467E-10</v>
      </c>
    </row>
    <row r="706" spans="17:21" x14ac:dyDescent="0.45">
      <c r="Q706" s="45">
        <f t="shared" si="207"/>
        <v>1</v>
      </c>
      <c r="R706" s="45">
        <f t="shared" si="208"/>
        <v>0.83333332743727084</v>
      </c>
      <c r="S706" s="45">
        <f t="shared" si="212"/>
        <v>0.1</v>
      </c>
      <c r="T706" s="45">
        <f t="shared" si="212"/>
        <v>0.1</v>
      </c>
      <c r="U706" s="233">
        <f t="shared" si="206"/>
        <v>1.4150550176061927E-10</v>
      </c>
    </row>
    <row r="707" spans="17:21" x14ac:dyDescent="0.45">
      <c r="Q707" s="45">
        <f t="shared" si="207"/>
        <v>1</v>
      </c>
      <c r="R707" s="45">
        <f t="shared" si="208"/>
        <v>0.83333332757877632</v>
      </c>
      <c r="S707" s="45">
        <f t="shared" si="212"/>
        <v>0.1</v>
      </c>
      <c r="T707" s="45">
        <f t="shared" si="212"/>
        <v>0.1</v>
      </c>
      <c r="U707" s="233">
        <f t="shared" si="206"/>
        <v>1.3810937463110129E-10</v>
      </c>
    </row>
    <row r="708" spans="17:21" x14ac:dyDescent="0.45">
      <c r="Q708" s="45">
        <f t="shared" si="207"/>
        <v>1</v>
      </c>
      <c r="R708" s="45">
        <f t="shared" si="208"/>
        <v>0.83333332771688573</v>
      </c>
      <c r="S708" s="45">
        <f t="shared" si="212"/>
        <v>0.1</v>
      </c>
      <c r="T708" s="45">
        <f t="shared" si="212"/>
        <v>0.1</v>
      </c>
      <c r="U708" s="233">
        <f t="shared" si="206"/>
        <v>1.347947448104847E-10</v>
      </c>
    </row>
    <row r="709" spans="17:21" x14ac:dyDescent="0.45">
      <c r="Q709" s="45">
        <f t="shared" si="207"/>
        <v>1</v>
      </c>
      <c r="R709" s="45">
        <f t="shared" si="208"/>
        <v>0.83333332785168046</v>
      </c>
      <c r="S709" s="45">
        <f t="shared" si="212"/>
        <v>0.1</v>
      </c>
      <c r="T709" s="45">
        <f t="shared" si="212"/>
        <v>0.1</v>
      </c>
      <c r="U709" s="233">
        <f t="shared" si="206"/>
        <v>1.3155967287792336E-10</v>
      </c>
    </row>
    <row r="710" spans="17:21" x14ac:dyDescent="0.45">
      <c r="Q710" s="45">
        <f t="shared" si="207"/>
        <v>1</v>
      </c>
      <c r="R710" s="45">
        <f t="shared" si="208"/>
        <v>0.83333332798324011</v>
      </c>
      <c r="S710" s="45">
        <f t="shared" si="212"/>
        <v>0.1</v>
      </c>
      <c r="T710" s="45">
        <f t="shared" si="212"/>
        <v>0.1</v>
      </c>
      <c r="U710" s="233">
        <f t="shared" si="206"/>
        <v>1.2840224022925284E-10</v>
      </c>
    </row>
    <row r="711" spans="17:21" x14ac:dyDescent="0.45">
      <c r="Q711" s="45">
        <f t="shared" si="207"/>
        <v>1</v>
      </c>
      <c r="R711" s="45">
        <f t="shared" si="208"/>
        <v>0.8333333281116424</v>
      </c>
      <c r="S711" s="45">
        <f t="shared" si="212"/>
        <v>0.1</v>
      </c>
      <c r="T711" s="45">
        <f t="shared" si="212"/>
        <v>0.1</v>
      </c>
      <c r="U711" s="233">
        <f t="shared" ref="U711:U774" si="213">(S711)*(Q711 - R711) - ((T711*R711)*(1 - R711))/(1 - 2*T711*R711)</f>
        <v>1.2532058377145994E-10</v>
      </c>
    </row>
    <row r="712" spans="17:21" x14ac:dyDescent="0.45">
      <c r="Q712" s="45">
        <f t="shared" ref="Q712:Q775" si="214">Q711</f>
        <v>1</v>
      </c>
      <c r="R712" s="45">
        <f t="shared" ref="R712:R775" si="215">R711+U711</f>
        <v>0.83333332823696293</v>
      </c>
      <c r="S712" s="45">
        <f t="shared" ref="S712:T727" si="216">S711</f>
        <v>0.1</v>
      </c>
      <c r="T712" s="45">
        <f t="shared" si="216"/>
        <v>0.1</v>
      </c>
      <c r="U712" s="233">
        <f t="shared" si="213"/>
        <v>1.2231289245323573E-10</v>
      </c>
    </row>
    <row r="713" spans="17:21" x14ac:dyDescent="0.45">
      <c r="Q713" s="45">
        <f t="shared" si="214"/>
        <v>1</v>
      </c>
      <c r="R713" s="45">
        <f t="shared" si="215"/>
        <v>0.83333332835927587</v>
      </c>
      <c r="S713" s="45">
        <f t="shared" si="216"/>
        <v>0.1</v>
      </c>
      <c r="T713" s="45">
        <f t="shared" si="216"/>
        <v>0.1</v>
      </c>
      <c r="U713" s="233">
        <f t="shared" si="213"/>
        <v>1.1937738297884692E-10</v>
      </c>
    </row>
    <row r="714" spans="17:21" x14ac:dyDescent="0.45">
      <c r="Q714" s="45">
        <f t="shared" si="214"/>
        <v>1</v>
      </c>
      <c r="R714" s="45">
        <f t="shared" si="215"/>
        <v>0.83333332847865327</v>
      </c>
      <c r="S714" s="45">
        <f t="shared" si="216"/>
        <v>0.1</v>
      </c>
      <c r="T714" s="45">
        <f t="shared" si="216"/>
        <v>0.1</v>
      </c>
      <c r="U714" s="233">
        <f t="shared" si="213"/>
        <v>1.1651232409426449E-10</v>
      </c>
    </row>
    <row r="715" spans="17:21" x14ac:dyDescent="0.45">
      <c r="Q715" s="45">
        <f t="shared" si="214"/>
        <v>1</v>
      </c>
      <c r="R715" s="45">
        <f t="shared" si="215"/>
        <v>0.83333332859516562</v>
      </c>
      <c r="S715" s="45">
        <f t="shared" si="216"/>
        <v>0.1</v>
      </c>
      <c r="T715" s="45">
        <f t="shared" si="216"/>
        <v>0.1</v>
      </c>
      <c r="U715" s="233">
        <f t="shared" si="213"/>
        <v>1.1371602617882282E-10</v>
      </c>
    </row>
    <row r="716" spans="17:21" x14ac:dyDescent="0.45">
      <c r="Q716" s="45">
        <f t="shared" si="214"/>
        <v>1</v>
      </c>
      <c r="R716" s="45">
        <f t="shared" si="215"/>
        <v>0.83333332870888166</v>
      </c>
      <c r="S716" s="45">
        <f t="shared" si="216"/>
        <v>0.1</v>
      </c>
      <c r="T716" s="45">
        <f t="shared" si="216"/>
        <v>0.1</v>
      </c>
      <c r="U716" s="233">
        <f t="shared" si="213"/>
        <v>1.1098684124521974E-10</v>
      </c>
    </row>
    <row r="717" spans="17:21" x14ac:dyDescent="0.45">
      <c r="Q717" s="45">
        <f t="shared" si="214"/>
        <v>1</v>
      </c>
      <c r="R717" s="45">
        <f t="shared" si="215"/>
        <v>0.83333332881986855</v>
      </c>
      <c r="S717" s="45">
        <f t="shared" si="216"/>
        <v>0.1</v>
      </c>
      <c r="T717" s="45">
        <f t="shared" si="216"/>
        <v>0.1</v>
      </c>
      <c r="U717" s="233">
        <f t="shared" si="213"/>
        <v>1.0832315947006954E-10</v>
      </c>
    </row>
    <row r="718" spans="17:21" x14ac:dyDescent="0.45">
      <c r="Q718" s="45">
        <f t="shared" si="214"/>
        <v>1</v>
      </c>
      <c r="R718" s="45">
        <f t="shared" si="215"/>
        <v>0.83333332892819167</v>
      </c>
      <c r="S718" s="45">
        <f t="shared" si="216"/>
        <v>0.1</v>
      </c>
      <c r="T718" s="45">
        <f t="shared" si="216"/>
        <v>0.1</v>
      </c>
      <c r="U718" s="233">
        <f t="shared" si="213"/>
        <v>1.0572339878556214E-10</v>
      </c>
    </row>
    <row r="719" spans="17:21" x14ac:dyDescent="0.45">
      <c r="Q719" s="45">
        <f t="shared" si="214"/>
        <v>1</v>
      </c>
      <c r="R719" s="45">
        <f t="shared" si="215"/>
        <v>0.8333333290339151</v>
      </c>
      <c r="S719" s="45">
        <f t="shared" si="216"/>
        <v>0.1</v>
      </c>
      <c r="T719" s="45">
        <f t="shared" si="216"/>
        <v>0.1</v>
      </c>
      <c r="U719" s="233">
        <f t="shared" si="213"/>
        <v>1.0318604304337953E-10</v>
      </c>
    </row>
    <row r="720" spans="17:21" x14ac:dyDescent="0.45">
      <c r="Q720" s="45">
        <f t="shared" si="214"/>
        <v>1</v>
      </c>
      <c r="R720" s="45">
        <f t="shared" si="215"/>
        <v>0.83333332913710112</v>
      </c>
      <c r="S720" s="45">
        <f t="shared" si="216"/>
        <v>0.1</v>
      </c>
      <c r="T720" s="45">
        <f t="shared" si="216"/>
        <v>0.1</v>
      </c>
      <c r="U720" s="233">
        <f t="shared" si="213"/>
        <v>1.0070957262575675E-10</v>
      </c>
    </row>
    <row r="721" spans="17:21" x14ac:dyDescent="0.45">
      <c r="Q721" s="45">
        <f t="shared" si="214"/>
        <v>1</v>
      </c>
      <c r="R721" s="45">
        <f t="shared" si="215"/>
        <v>0.83333332923781067</v>
      </c>
      <c r="S721" s="45">
        <f t="shared" si="216"/>
        <v>0.1</v>
      </c>
      <c r="T721" s="45">
        <f t="shared" si="216"/>
        <v>0.1</v>
      </c>
      <c r="U721" s="233">
        <f t="shared" si="213"/>
        <v>9.8292544242761792E-11</v>
      </c>
    </row>
    <row r="722" spans="17:21" x14ac:dyDescent="0.45">
      <c r="Q722" s="45">
        <f t="shared" si="214"/>
        <v>1</v>
      </c>
      <c r="R722" s="45">
        <f t="shared" si="215"/>
        <v>0.83333332933610327</v>
      </c>
      <c r="S722" s="45">
        <f t="shared" si="216"/>
        <v>0.1</v>
      </c>
      <c r="T722" s="45">
        <f t="shared" si="216"/>
        <v>0.1</v>
      </c>
      <c r="U722" s="233">
        <f t="shared" si="213"/>
        <v>9.5933521543356548E-11</v>
      </c>
    </row>
    <row r="723" spans="17:21" x14ac:dyDescent="0.45">
      <c r="Q723" s="45">
        <f t="shared" si="214"/>
        <v>1</v>
      </c>
      <c r="R723" s="45">
        <f t="shared" si="215"/>
        <v>0.83333332943203675</v>
      </c>
      <c r="S723" s="45">
        <f t="shared" si="216"/>
        <v>0.1</v>
      </c>
      <c r="T723" s="45">
        <f t="shared" si="216"/>
        <v>0.1</v>
      </c>
      <c r="U723" s="233">
        <f t="shared" si="213"/>
        <v>9.3631120218207187E-11</v>
      </c>
    </row>
    <row r="724" spans="17:21" x14ac:dyDescent="0.45">
      <c r="Q724" s="45">
        <f t="shared" si="214"/>
        <v>1</v>
      </c>
      <c r="R724" s="45">
        <f t="shared" si="215"/>
        <v>0.83333332952566785</v>
      </c>
      <c r="S724" s="45">
        <f t="shared" si="216"/>
        <v>0.1</v>
      </c>
      <c r="T724" s="45">
        <f t="shared" si="216"/>
        <v>0.1</v>
      </c>
      <c r="U724" s="233">
        <f t="shared" si="213"/>
        <v>9.1383976774661591E-11</v>
      </c>
    </row>
    <row r="725" spans="17:21" x14ac:dyDescent="0.45">
      <c r="Q725" s="45">
        <f t="shared" si="214"/>
        <v>1</v>
      </c>
      <c r="R725" s="45">
        <f t="shared" si="215"/>
        <v>0.83333332961705187</v>
      </c>
      <c r="S725" s="45">
        <f t="shared" si="216"/>
        <v>0.1</v>
      </c>
      <c r="T725" s="45">
        <f t="shared" si="216"/>
        <v>0.1</v>
      </c>
      <c r="U725" s="233">
        <f t="shared" si="213"/>
        <v>8.9190755475643257E-11</v>
      </c>
    </row>
    <row r="726" spans="17:21" x14ac:dyDescent="0.45">
      <c r="Q726" s="45">
        <f t="shared" si="214"/>
        <v>1</v>
      </c>
      <c r="R726" s="45">
        <f t="shared" si="215"/>
        <v>0.83333332970624263</v>
      </c>
      <c r="S726" s="45">
        <f t="shared" si="216"/>
        <v>0.1</v>
      </c>
      <c r="T726" s="45">
        <f t="shared" si="216"/>
        <v>0.1</v>
      </c>
      <c r="U726" s="233">
        <f t="shared" si="213"/>
        <v>8.7050176095226917E-11</v>
      </c>
    </row>
    <row r="727" spans="17:21" x14ac:dyDescent="0.45">
      <c r="Q727" s="45">
        <f t="shared" si="214"/>
        <v>1</v>
      </c>
      <c r="R727" s="45">
        <f t="shared" si="215"/>
        <v>0.83333332979329278</v>
      </c>
      <c r="S727" s="45">
        <f t="shared" si="216"/>
        <v>0.1</v>
      </c>
      <c r="T727" s="45">
        <f t="shared" si="216"/>
        <v>0.1</v>
      </c>
      <c r="U727" s="233">
        <f t="shared" si="213"/>
        <v>8.4960975754722057E-11</v>
      </c>
    </row>
    <row r="728" spans="17:21" x14ac:dyDescent="0.45">
      <c r="Q728" s="45">
        <f t="shared" si="214"/>
        <v>1</v>
      </c>
      <c r="R728" s="45">
        <f t="shared" si="215"/>
        <v>0.8333333298782537</v>
      </c>
      <c r="S728" s="45">
        <f t="shared" ref="S728:T743" si="217">S727</f>
        <v>0.1</v>
      </c>
      <c r="T728" s="45">
        <f t="shared" si="217"/>
        <v>0.1</v>
      </c>
      <c r="U728" s="233">
        <f t="shared" si="213"/>
        <v>8.2921912392119879E-11</v>
      </c>
    </row>
    <row r="729" spans="17:21" x14ac:dyDescent="0.45">
      <c r="Q729" s="45">
        <f t="shared" si="214"/>
        <v>1</v>
      </c>
      <c r="R729" s="45">
        <f t="shared" si="215"/>
        <v>0.8333333299611756</v>
      </c>
      <c r="S729" s="45">
        <f t="shared" si="217"/>
        <v>0.1</v>
      </c>
      <c r="T729" s="45">
        <f t="shared" si="217"/>
        <v>0.1</v>
      </c>
      <c r="U729" s="233">
        <f t="shared" si="213"/>
        <v>8.0931789048221958E-11</v>
      </c>
    </row>
    <row r="730" spans="17:21" x14ac:dyDescent="0.45">
      <c r="Q730" s="45">
        <f t="shared" si="214"/>
        <v>1</v>
      </c>
      <c r="R730" s="45">
        <f t="shared" si="215"/>
        <v>0.83333333004210741</v>
      </c>
      <c r="S730" s="45">
        <f t="shared" si="217"/>
        <v>0.1</v>
      </c>
      <c r="T730" s="45">
        <f t="shared" si="217"/>
        <v>0.1</v>
      </c>
      <c r="U730" s="233">
        <f t="shared" si="213"/>
        <v>7.8989422641617679E-11</v>
      </c>
    </row>
    <row r="731" spans="17:21" x14ac:dyDescent="0.45">
      <c r="Q731" s="45">
        <f t="shared" si="214"/>
        <v>1</v>
      </c>
      <c r="R731" s="45">
        <f t="shared" si="215"/>
        <v>0.83333333012109678</v>
      </c>
      <c r="S731" s="45">
        <f t="shared" si="217"/>
        <v>0.1</v>
      </c>
      <c r="T731" s="45">
        <f t="shared" si="217"/>
        <v>0.1</v>
      </c>
      <c r="U731" s="233">
        <f t="shared" si="213"/>
        <v>7.7093678663153753E-11</v>
      </c>
    </row>
    <row r="732" spans="17:21" x14ac:dyDescent="0.45">
      <c r="Q732" s="45">
        <f t="shared" si="214"/>
        <v>1</v>
      </c>
      <c r="R732" s="45">
        <f t="shared" si="215"/>
        <v>0.83333333019819045</v>
      </c>
      <c r="S732" s="45">
        <f t="shared" si="217"/>
        <v>0.1</v>
      </c>
      <c r="T732" s="45">
        <f t="shared" si="217"/>
        <v>0.1</v>
      </c>
      <c r="U732" s="233">
        <f t="shared" si="213"/>
        <v>7.5243433012017746E-11</v>
      </c>
    </row>
    <row r="733" spans="17:21" x14ac:dyDescent="0.45">
      <c r="Q733" s="45">
        <f t="shared" si="214"/>
        <v>1</v>
      </c>
      <c r="R733" s="45">
        <f t="shared" si="215"/>
        <v>0.83333333027343393</v>
      </c>
      <c r="S733" s="45">
        <f t="shared" si="217"/>
        <v>0.1</v>
      </c>
      <c r="T733" s="45">
        <f t="shared" si="217"/>
        <v>0.1</v>
      </c>
      <c r="U733" s="233">
        <f t="shared" si="213"/>
        <v>7.343758587352589E-11</v>
      </c>
    </row>
    <row r="734" spans="17:21" x14ac:dyDescent="0.45">
      <c r="Q734" s="45">
        <f t="shared" si="214"/>
        <v>1</v>
      </c>
      <c r="R734" s="45">
        <f t="shared" si="215"/>
        <v>0.83333333034687151</v>
      </c>
      <c r="S734" s="45">
        <f t="shared" si="217"/>
        <v>0.1</v>
      </c>
      <c r="T734" s="45">
        <f t="shared" si="217"/>
        <v>0.1</v>
      </c>
      <c r="U734" s="233">
        <f t="shared" si="213"/>
        <v>7.1675086005251742E-11</v>
      </c>
    </row>
    <row r="735" spans="17:21" x14ac:dyDescent="0.45">
      <c r="Q735" s="45">
        <f t="shared" si="214"/>
        <v>1</v>
      </c>
      <c r="R735" s="45">
        <f t="shared" si="215"/>
        <v>0.83333333041854663</v>
      </c>
      <c r="S735" s="45">
        <f t="shared" si="217"/>
        <v>0.1</v>
      </c>
      <c r="T735" s="45">
        <f t="shared" si="217"/>
        <v>0.1</v>
      </c>
      <c r="U735" s="233">
        <f t="shared" si="213"/>
        <v>6.9954882164768861E-11</v>
      </c>
    </row>
    <row r="736" spans="17:21" x14ac:dyDescent="0.45">
      <c r="Q736" s="45">
        <f t="shared" si="214"/>
        <v>1</v>
      </c>
      <c r="R736" s="45">
        <f t="shared" si="215"/>
        <v>0.83333333048850156</v>
      </c>
      <c r="S736" s="45">
        <f t="shared" si="217"/>
        <v>0.1</v>
      </c>
      <c r="T736" s="45">
        <f t="shared" si="217"/>
        <v>0.1</v>
      </c>
      <c r="U736" s="233">
        <f t="shared" si="213"/>
        <v>6.827596821246118E-11</v>
      </c>
    </row>
    <row r="737" spans="17:21" x14ac:dyDescent="0.45">
      <c r="Q737" s="45">
        <f t="shared" si="214"/>
        <v>1</v>
      </c>
      <c r="R737" s="45">
        <f t="shared" si="215"/>
        <v>0.8333333305567775</v>
      </c>
      <c r="S737" s="45">
        <f t="shared" si="217"/>
        <v>0.1</v>
      </c>
      <c r="T737" s="45">
        <f t="shared" si="217"/>
        <v>0.1</v>
      </c>
      <c r="U737" s="233">
        <f t="shared" si="213"/>
        <v>6.6637344947606536E-11</v>
      </c>
    </row>
    <row r="738" spans="17:21" x14ac:dyDescent="0.45">
      <c r="Q738" s="45">
        <f t="shared" si="214"/>
        <v>1</v>
      </c>
      <c r="R738" s="45">
        <f t="shared" si="215"/>
        <v>0.83333333062341486</v>
      </c>
      <c r="S738" s="45">
        <f t="shared" si="217"/>
        <v>0.1</v>
      </c>
      <c r="T738" s="45">
        <f t="shared" si="217"/>
        <v>0.1</v>
      </c>
      <c r="U738" s="233">
        <f t="shared" si="213"/>
        <v>6.5038044394505334E-11</v>
      </c>
    </row>
    <row r="739" spans="17:21" x14ac:dyDescent="0.45">
      <c r="Q739" s="45">
        <f t="shared" si="214"/>
        <v>1</v>
      </c>
      <c r="R739" s="45">
        <f t="shared" si="215"/>
        <v>0.83333333068845294</v>
      </c>
      <c r="S739" s="45">
        <f t="shared" si="217"/>
        <v>0.1</v>
      </c>
      <c r="T739" s="45">
        <f t="shared" si="217"/>
        <v>0.1</v>
      </c>
      <c r="U739" s="233">
        <f t="shared" si="213"/>
        <v>6.3477129802480547E-11</v>
      </c>
    </row>
    <row r="740" spans="17:21" x14ac:dyDescent="0.45">
      <c r="Q740" s="45">
        <f t="shared" si="214"/>
        <v>1</v>
      </c>
      <c r="R740" s="45">
        <f t="shared" si="215"/>
        <v>0.83333333075193006</v>
      </c>
      <c r="S740" s="45">
        <f t="shared" si="217"/>
        <v>0.1</v>
      </c>
      <c r="T740" s="45">
        <f t="shared" si="217"/>
        <v>0.1</v>
      </c>
      <c r="U740" s="233">
        <f t="shared" si="213"/>
        <v>6.1953678298642956E-11</v>
      </c>
    </row>
    <row r="741" spans="17:21" x14ac:dyDescent="0.45">
      <c r="Q741" s="45">
        <f t="shared" si="214"/>
        <v>1</v>
      </c>
      <c r="R741" s="45">
        <f t="shared" si="215"/>
        <v>0.83333333081388372</v>
      </c>
      <c r="S741" s="45">
        <f t="shared" si="217"/>
        <v>0.1</v>
      </c>
      <c r="T741" s="45">
        <f t="shared" si="217"/>
        <v>0.1</v>
      </c>
      <c r="U741" s="233">
        <f t="shared" si="213"/>
        <v>6.0466791296232003E-11</v>
      </c>
    </row>
    <row r="742" spans="17:21" x14ac:dyDescent="0.45">
      <c r="Q742" s="45">
        <f t="shared" si="214"/>
        <v>1</v>
      </c>
      <c r="R742" s="45">
        <f t="shared" si="215"/>
        <v>0.83333333087435046</v>
      </c>
      <c r="S742" s="45">
        <f t="shared" si="217"/>
        <v>0.1</v>
      </c>
      <c r="T742" s="45">
        <f t="shared" si="217"/>
        <v>0.1</v>
      </c>
      <c r="U742" s="233">
        <f t="shared" si="213"/>
        <v>5.9015587555721893E-11</v>
      </c>
    </row>
    <row r="743" spans="17:21" x14ac:dyDescent="0.45">
      <c r="Q743" s="45">
        <f t="shared" si="214"/>
        <v>1</v>
      </c>
      <c r="R743" s="45">
        <f t="shared" si="215"/>
        <v>0.83333333093336603</v>
      </c>
      <c r="S743" s="45">
        <f t="shared" si="217"/>
        <v>0.1</v>
      </c>
      <c r="T743" s="45">
        <f t="shared" si="217"/>
        <v>0.1</v>
      </c>
      <c r="U743" s="233">
        <f t="shared" si="213"/>
        <v>5.7599213593162446E-11</v>
      </c>
    </row>
    <row r="744" spans="17:21" x14ac:dyDescent="0.45">
      <c r="Q744" s="45">
        <f t="shared" si="214"/>
        <v>1</v>
      </c>
      <c r="R744" s="45">
        <f t="shared" si="215"/>
        <v>0.83333333099096529</v>
      </c>
      <c r="S744" s="45">
        <f t="shared" ref="S744:T759" si="218">S743</f>
        <v>0.1</v>
      </c>
      <c r="T744" s="45">
        <f t="shared" si="218"/>
        <v>0.1</v>
      </c>
      <c r="U744" s="233">
        <f t="shared" si="213"/>
        <v>5.621683327183824E-11</v>
      </c>
    </row>
    <row r="745" spans="17:21" x14ac:dyDescent="0.45">
      <c r="Q745" s="45">
        <f t="shared" si="214"/>
        <v>1</v>
      </c>
      <c r="R745" s="45">
        <f t="shared" si="215"/>
        <v>0.8333333310471821</v>
      </c>
      <c r="S745" s="45">
        <f t="shared" si="218"/>
        <v>0.1</v>
      </c>
      <c r="T745" s="45">
        <f t="shared" si="218"/>
        <v>0.1</v>
      </c>
      <c r="U745" s="233">
        <f t="shared" si="213"/>
        <v>5.4867627802268615E-11</v>
      </c>
    </row>
    <row r="746" spans="17:21" x14ac:dyDescent="0.45">
      <c r="Q746" s="45">
        <f t="shared" si="214"/>
        <v>1</v>
      </c>
      <c r="R746" s="45">
        <f t="shared" si="215"/>
        <v>0.83333333110204977</v>
      </c>
      <c r="S746" s="45">
        <f t="shared" si="218"/>
        <v>0.1</v>
      </c>
      <c r="T746" s="45">
        <f t="shared" si="218"/>
        <v>0.1</v>
      </c>
      <c r="U746" s="233">
        <f t="shared" si="213"/>
        <v>5.3550806150548524E-11</v>
      </c>
    </row>
    <row r="747" spans="17:21" x14ac:dyDescent="0.45">
      <c r="Q747" s="45">
        <f t="shared" si="214"/>
        <v>1</v>
      </c>
      <c r="R747" s="45">
        <f t="shared" si="215"/>
        <v>0.8333333311556006</v>
      </c>
      <c r="S747" s="45">
        <f t="shared" si="218"/>
        <v>0.1</v>
      </c>
      <c r="T747" s="45">
        <f t="shared" si="218"/>
        <v>0.1</v>
      </c>
      <c r="U747" s="233">
        <f t="shared" si="213"/>
        <v>5.2265584221666828E-11</v>
      </c>
    </row>
    <row r="748" spans="17:21" x14ac:dyDescent="0.45">
      <c r="Q748" s="45">
        <f t="shared" si="214"/>
        <v>1</v>
      </c>
      <c r="R748" s="45">
        <f t="shared" si="215"/>
        <v>0.83333333120786623</v>
      </c>
      <c r="S748" s="45">
        <f t="shared" si="218"/>
        <v>0.1</v>
      </c>
      <c r="T748" s="45">
        <f t="shared" si="218"/>
        <v>0.1</v>
      </c>
      <c r="U748" s="233">
        <f t="shared" si="213"/>
        <v>5.101120914563495E-11</v>
      </c>
    </row>
    <row r="749" spans="17:21" x14ac:dyDescent="0.45">
      <c r="Q749" s="45">
        <f t="shared" si="214"/>
        <v>1</v>
      </c>
      <c r="R749" s="45">
        <f t="shared" si="215"/>
        <v>0.83333333125887743</v>
      </c>
      <c r="S749" s="45">
        <f t="shared" si="218"/>
        <v>0.1</v>
      </c>
      <c r="T749" s="45">
        <f t="shared" si="218"/>
        <v>0.1</v>
      </c>
      <c r="U749" s="233">
        <f t="shared" si="213"/>
        <v>4.9786941930252127E-11</v>
      </c>
    </row>
    <row r="750" spans="17:21" x14ac:dyDescent="0.45">
      <c r="Q750" s="45">
        <f t="shared" si="214"/>
        <v>1</v>
      </c>
      <c r="R750" s="45">
        <f t="shared" si="215"/>
        <v>0.83333333130866438</v>
      </c>
      <c r="S750" s="45">
        <f t="shared" si="218"/>
        <v>0.1</v>
      </c>
      <c r="T750" s="45">
        <f t="shared" si="218"/>
        <v>0.1</v>
      </c>
      <c r="U750" s="233">
        <f t="shared" si="213"/>
        <v>4.8592057461105398E-11</v>
      </c>
    </row>
    <row r="751" spans="17:21" x14ac:dyDescent="0.45">
      <c r="Q751" s="45">
        <f t="shared" si="214"/>
        <v>1</v>
      </c>
      <c r="R751" s="45">
        <f t="shared" si="215"/>
        <v>0.8333333313572564</v>
      </c>
      <c r="S751" s="45">
        <f t="shared" si="218"/>
        <v>0.1</v>
      </c>
      <c r="T751" s="45">
        <f t="shared" si="218"/>
        <v>0.1</v>
      </c>
      <c r="U751" s="233">
        <f t="shared" si="213"/>
        <v>4.7425844501569614E-11</v>
      </c>
    </row>
    <row r="752" spans="17:21" x14ac:dyDescent="0.45">
      <c r="Q752" s="45">
        <f t="shared" si="214"/>
        <v>1</v>
      </c>
      <c r="R752" s="45">
        <f t="shared" si="215"/>
        <v>0.83333333140468224</v>
      </c>
      <c r="S752" s="45">
        <f t="shared" si="218"/>
        <v>0.1</v>
      </c>
      <c r="T752" s="45">
        <f t="shared" si="218"/>
        <v>0.1</v>
      </c>
      <c r="U752" s="233">
        <f t="shared" si="213"/>
        <v>4.6287626509489144E-11</v>
      </c>
    </row>
    <row r="753" spans="17:21" x14ac:dyDescent="0.45">
      <c r="Q753" s="45">
        <f t="shared" si="214"/>
        <v>1</v>
      </c>
      <c r="R753" s="45">
        <f t="shared" si="215"/>
        <v>0.83333333145096988</v>
      </c>
      <c r="S753" s="45">
        <f t="shared" si="218"/>
        <v>0.1</v>
      </c>
      <c r="T753" s="45">
        <f t="shared" si="218"/>
        <v>0.1</v>
      </c>
      <c r="U753" s="233">
        <f t="shared" si="213"/>
        <v>4.5176723473261404E-11</v>
      </c>
    </row>
    <row r="754" spans="17:21" x14ac:dyDescent="0.45">
      <c r="Q754" s="45">
        <f t="shared" si="214"/>
        <v>1</v>
      </c>
      <c r="R754" s="45">
        <f t="shared" si="215"/>
        <v>0.83333333149614663</v>
      </c>
      <c r="S754" s="45">
        <f t="shared" si="218"/>
        <v>0.1</v>
      </c>
      <c r="T754" s="45">
        <f t="shared" si="218"/>
        <v>0.1</v>
      </c>
      <c r="U754" s="233">
        <f t="shared" si="213"/>
        <v>4.4092483136859428E-11</v>
      </c>
    </row>
    <row r="755" spans="17:21" x14ac:dyDescent="0.45">
      <c r="Q755" s="45">
        <f t="shared" si="214"/>
        <v>1</v>
      </c>
      <c r="R755" s="45">
        <f t="shared" si="215"/>
        <v>0.83333333154023914</v>
      </c>
      <c r="S755" s="45">
        <f t="shared" si="218"/>
        <v>0.1</v>
      </c>
      <c r="T755" s="45">
        <f t="shared" si="218"/>
        <v>0.1</v>
      </c>
      <c r="U755" s="233">
        <f t="shared" si="213"/>
        <v>4.3034263652597105E-11</v>
      </c>
    </row>
    <row r="756" spans="17:21" x14ac:dyDescent="0.45">
      <c r="Q756" s="45">
        <f t="shared" si="214"/>
        <v>1</v>
      </c>
      <c r="R756" s="45">
        <f t="shared" si="215"/>
        <v>0.83333333158327338</v>
      </c>
      <c r="S756" s="45">
        <f t="shared" si="218"/>
        <v>0.1</v>
      </c>
      <c r="T756" s="45">
        <f t="shared" si="218"/>
        <v>0.1</v>
      </c>
      <c r="U756" s="233">
        <f t="shared" si="213"/>
        <v>4.2001437050576129E-11</v>
      </c>
    </row>
    <row r="757" spans="17:21" x14ac:dyDescent="0.45">
      <c r="Q757" s="45">
        <f t="shared" si="214"/>
        <v>1</v>
      </c>
      <c r="R757" s="45">
        <f t="shared" si="215"/>
        <v>0.83333333162527479</v>
      </c>
      <c r="S757" s="45">
        <f t="shared" si="218"/>
        <v>0.1</v>
      </c>
      <c r="T757" s="45">
        <f t="shared" si="218"/>
        <v>0.1</v>
      </c>
      <c r="U757" s="233">
        <f t="shared" si="213"/>
        <v>4.0993403116473814E-11</v>
      </c>
    </row>
    <row r="758" spans="17:21" x14ac:dyDescent="0.45">
      <c r="Q758" s="45">
        <f t="shared" si="214"/>
        <v>1</v>
      </c>
      <c r="R758" s="45">
        <f t="shared" si="215"/>
        <v>0.83333333166626822</v>
      </c>
      <c r="S758" s="45">
        <f t="shared" si="218"/>
        <v>0.1</v>
      </c>
      <c r="T758" s="45">
        <f t="shared" si="218"/>
        <v>0.1</v>
      </c>
      <c r="U758" s="233">
        <f t="shared" si="213"/>
        <v>4.0009561635967472E-11</v>
      </c>
    </row>
    <row r="759" spans="17:21" x14ac:dyDescent="0.45">
      <c r="Q759" s="45">
        <f t="shared" si="214"/>
        <v>1</v>
      </c>
      <c r="R759" s="45">
        <f t="shared" si="215"/>
        <v>0.83333333170627777</v>
      </c>
      <c r="S759" s="45">
        <f t="shared" si="218"/>
        <v>0.1</v>
      </c>
      <c r="T759" s="45">
        <f t="shared" si="218"/>
        <v>0.1</v>
      </c>
      <c r="U759" s="233">
        <f t="shared" si="213"/>
        <v>3.9049333211416126E-11</v>
      </c>
    </row>
    <row r="760" spans="17:21" x14ac:dyDescent="0.45">
      <c r="Q760" s="45">
        <f t="shared" si="214"/>
        <v>1</v>
      </c>
      <c r="R760" s="45">
        <f t="shared" si="215"/>
        <v>0.83333333174532709</v>
      </c>
      <c r="S760" s="45">
        <f t="shared" ref="S760:T775" si="219">S759</f>
        <v>0.1</v>
      </c>
      <c r="T760" s="45">
        <f t="shared" si="219"/>
        <v>0.1</v>
      </c>
      <c r="U760" s="233">
        <f t="shared" si="213"/>
        <v>3.8112148853519656E-11</v>
      </c>
    </row>
    <row r="761" spans="17:21" x14ac:dyDescent="0.45">
      <c r="Q761" s="45">
        <f t="shared" si="214"/>
        <v>1</v>
      </c>
      <c r="R761" s="45">
        <f t="shared" si="215"/>
        <v>0.83333333178343927</v>
      </c>
      <c r="S761" s="45">
        <f t="shared" si="219"/>
        <v>0.1</v>
      </c>
      <c r="T761" s="45">
        <f t="shared" si="219"/>
        <v>0.1</v>
      </c>
      <c r="U761" s="233">
        <f t="shared" si="213"/>
        <v>3.7197456920212701E-11</v>
      </c>
    </row>
    <row r="762" spans="17:21" x14ac:dyDescent="0.45">
      <c r="Q762" s="45">
        <f t="shared" si="214"/>
        <v>1</v>
      </c>
      <c r="R762" s="45">
        <f t="shared" si="215"/>
        <v>0.83333333182063674</v>
      </c>
      <c r="S762" s="45">
        <f t="shared" si="219"/>
        <v>0.1</v>
      </c>
      <c r="T762" s="45">
        <f t="shared" si="219"/>
        <v>0.1</v>
      </c>
      <c r="U762" s="233">
        <f t="shared" si="213"/>
        <v>3.6304716177770757E-11</v>
      </c>
    </row>
    <row r="763" spans="17:21" x14ac:dyDescent="0.45">
      <c r="Q763" s="45">
        <f t="shared" si="214"/>
        <v>1</v>
      </c>
      <c r="R763" s="45">
        <f t="shared" si="215"/>
        <v>0.83333333185694147</v>
      </c>
      <c r="S763" s="45">
        <f t="shared" si="219"/>
        <v>0.1</v>
      </c>
      <c r="T763" s="45">
        <f t="shared" si="219"/>
        <v>0.1</v>
      </c>
      <c r="U763" s="233">
        <f t="shared" si="213"/>
        <v>3.5433402739704078E-11</v>
      </c>
    </row>
    <row r="764" spans="17:21" x14ac:dyDescent="0.45">
      <c r="Q764" s="45">
        <f t="shared" si="214"/>
        <v>1</v>
      </c>
      <c r="R764" s="45">
        <f t="shared" si="215"/>
        <v>0.83333333189237491</v>
      </c>
      <c r="S764" s="45">
        <f t="shared" si="219"/>
        <v>0.1</v>
      </c>
      <c r="T764" s="45">
        <f t="shared" si="219"/>
        <v>0.1</v>
      </c>
      <c r="U764" s="233">
        <f t="shared" si="213"/>
        <v>3.4582999658416824E-11</v>
      </c>
    </row>
    <row r="765" spans="17:21" x14ac:dyDescent="0.45">
      <c r="Q765" s="45">
        <f t="shared" si="214"/>
        <v>1</v>
      </c>
      <c r="R765" s="45">
        <f t="shared" si="215"/>
        <v>0.83333333192695791</v>
      </c>
      <c r="S765" s="45">
        <f t="shared" si="219"/>
        <v>0.1</v>
      </c>
      <c r="T765" s="45">
        <f t="shared" si="219"/>
        <v>0.1</v>
      </c>
      <c r="U765" s="233">
        <f t="shared" si="213"/>
        <v>3.3753007333547913E-11</v>
      </c>
    </row>
    <row r="766" spans="17:21" x14ac:dyDescent="0.45">
      <c r="Q766" s="45">
        <f t="shared" si="214"/>
        <v>1</v>
      </c>
      <c r="R766" s="45">
        <f t="shared" si="215"/>
        <v>0.83333333196071091</v>
      </c>
      <c r="S766" s="45">
        <f t="shared" si="219"/>
        <v>0.1</v>
      </c>
      <c r="T766" s="45">
        <f t="shared" si="219"/>
        <v>0.1</v>
      </c>
      <c r="U766" s="233">
        <f t="shared" si="213"/>
        <v>3.294293657307712E-11</v>
      </c>
    </row>
    <row r="767" spans="17:21" x14ac:dyDescent="0.45">
      <c r="Q767" s="45">
        <f t="shared" si="214"/>
        <v>1</v>
      </c>
      <c r="R767" s="45">
        <f t="shared" si="215"/>
        <v>0.83333333199365389</v>
      </c>
      <c r="S767" s="45">
        <f t="shared" si="219"/>
        <v>0.1</v>
      </c>
      <c r="T767" s="45">
        <f t="shared" si="219"/>
        <v>0.1</v>
      </c>
      <c r="U767" s="233">
        <f t="shared" si="213"/>
        <v>3.2152305123878122E-11</v>
      </c>
    </row>
    <row r="768" spans="17:21" x14ac:dyDescent="0.45">
      <c r="Q768" s="45">
        <f t="shared" si="214"/>
        <v>1</v>
      </c>
      <c r="R768" s="45">
        <f t="shared" si="215"/>
        <v>0.83333333202580617</v>
      </c>
      <c r="S768" s="45">
        <f t="shared" si="219"/>
        <v>0.1</v>
      </c>
      <c r="T768" s="45">
        <f t="shared" si="219"/>
        <v>0.1</v>
      </c>
      <c r="U768" s="233">
        <f t="shared" si="213"/>
        <v>3.1380651549506311E-11</v>
      </c>
    </row>
    <row r="769" spans="17:21" x14ac:dyDescent="0.45">
      <c r="Q769" s="45">
        <f t="shared" si="214"/>
        <v>1</v>
      </c>
      <c r="R769" s="45">
        <f t="shared" si="215"/>
        <v>0.83333333205718685</v>
      </c>
      <c r="S769" s="45">
        <f t="shared" si="219"/>
        <v>0.1</v>
      </c>
      <c r="T769" s="45">
        <f t="shared" si="219"/>
        <v>0.1</v>
      </c>
      <c r="U769" s="233">
        <f t="shared" si="213"/>
        <v>3.0627514413517076E-11</v>
      </c>
    </row>
    <row r="770" spans="17:21" x14ac:dyDescent="0.45">
      <c r="Q770" s="45">
        <f t="shared" si="214"/>
        <v>1</v>
      </c>
      <c r="R770" s="45">
        <f t="shared" si="215"/>
        <v>0.83333333208781435</v>
      </c>
      <c r="S770" s="45">
        <f t="shared" si="219"/>
        <v>0.1</v>
      </c>
      <c r="T770" s="45">
        <f t="shared" si="219"/>
        <v>0.1</v>
      </c>
      <c r="U770" s="233">
        <f t="shared" si="213"/>
        <v>2.989245309614752E-11</v>
      </c>
    </row>
    <row r="771" spans="17:21" x14ac:dyDescent="0.45">
      <c r="Q771" s="45">
        <f t="shared" si="214"/>
        <v>1</v>
      </c>
      <c r="R771" s="45">
        <f t="shared" si="215"/>
        <v>0.83333333211770677</v>
      </c>
      <c r="S771" s="45">
        <f t="shared" si="219"/>
        <v>0.1</v>
      </c>
      <c r="T771" s="45">
        <f t="shared" si="219"/>
        <v>0.1</v>
      </c>
      <c r="U771" s="233">
        <f t="shared" si="213"/>
        <v>2.91750373859756E-11</v>
      </c>
    </row>
    <row r="772" spans="17:21" x14ac:dyDescent="0.45">
      <c r="Q772" s="45">
        <f t="shared" si="214"/>
        <v>1</v>
      </c>
      <c r="R772" s="45">
        <f t="shared" si="215"/>
        <v>0.83333333214688177</v>
      </c>
      <c r="S772" s="45">
        <f t="shared" si="219"/>
        <v>0.1</v>
      </c>
      <c r="T772" s="45">
        <f t="shared" si="219"/>
        <v>0.1</v>
      </c>
      <c r="U772" s="233">
        <f t="shared" si="213"/>
        <v>2.8474837071579273E-11</v>
      </c>
    </row>
    <row r="773" spans="17:21" x14ac:dyDescent="0.45">
      <c r="Q773" s="45">
        <f t="shared" si="214"/>
        <v>1</v>
      </c>
      <c r="R773" s="45">
        <f t="shared" si="215"/>
        <v>0.83333333217535666</v>
      </c>
      <c r="S773" s="45">
        <f t="shared" si="219"/>
        <v>0.1</v>
      </c>
      <c r="T773" s="45">
        <f t="shared" si="219"/>
        <v>0.1</v>
      </c>
      <c r="U773" s="233">
        <f t="shared" si="213"/>
        <v>2.779144275821821E-11</v>
      </c>
    </row>
    <row r="774" spans="17:21" x14ac:dyDescent="0.45">
      <c r="Q774" s="45">
        <f t="shared" si="214"/>
        <v>1</v>
      </c>
      <c r="R774" s="45">
        <f t="shared" si="215"/>
        <v>0.83333333220314809</v>
      </c>
      <c r="S774" s="45">
        <f t="shared" si="219"/>
        <v>0.1</v>
      </c>
      <c r="T774" s="45">
        <f t="shared" si="219"/>
        <v>0.1</v>
      </c>
      <c r="U774" s="233">
        <f t="shared" si="213"/>
        <v>2.712444505115208E-11</v>
      </c>
    </row>
    <row r="775" spans="17:21" x14ac:dyDescent="0.45">
      <c r="Q775" s="45">
        <f t="shared" si="214"/>
        <v>1</v>
      </c>
      <c r="R775" s="45">
        <f t="shared" si="215"/>
        <v>0.83333333223027251</v>
      </c>
      <c r="S775" s="45">
        <f t="shared" si="219"/>
        <v>0.1</v>
      </c>
      <c r="T775" s="45">
        <f t="shared" si="219"/>
        <v>0.1</v>
      </c>
      <c r="U775" s="233">
        <f t="shared" ref="U775:U814" si="220">(S775)*(Q775 - R775) - ((T775*R775)*(1 - R775))/(1 - 2*T775*R775)</f>
        <v>2.6473458841769215E-11</v>
      </c>
    </row>
    <row r="776" spans="17:21" x14ac:dyDescent="0.45">
      <c r="Q776" s="45">
        <f t="shared" ref="Q776:Q814" si="221">Q775</f>
        <v>1</v>
      </c>
      <c r="R776" s="45">
        <f t="shared" ref="R776:R814" si="222">R775+U775</f>
        <v>0.833333332256746</v>
      </c>
      <c r="S776" s="45">
        <f t="shared" ref="S776:T791" si="223">S775</f>
        <v>0.1</v>
      </c>
      <c r="T776" s="45">
        <f t="shared" si="223"/>
        <v>0.1</v>
      </c>
      <c r="U776" s="233">
        <f t="shared" si="220"/>
        <v>2.583809902145795E-11</v>
      </c>
    </row>
    <row r="777" spans="17:21" x14ac:dyDescent="0.45">
      <c r="Q777" s="45">
        <f t="shared" si="221"/>
        <v>1</v>
      </c>
      <c r="R777" s="45">
        <f t="shared" si="222"/>
        <v>0.8333333322825841</v>
      </c>
      <c r="S777" s="45">
        <f t="shared" si="223"/>
        <v>0.1</v>
      </c>
      <c r="T777" s="45">
        <f t="shared" si="223"/>
        <v>0.1</v>
      </c>
      <c r="U777" s="233">
        <f t="shared" si="220"/>
        <v>2.5217980481606617E-11</v>
      </c>
    </row>
    <row r="778" spans="17:21" x14ac:dyDescent="0.45">
      <c r="Q778" s="45">
        <f t="shared" si="221"/>
        <v>1</v>
      </c>
      <c r="R778" s="45">
        <f t="shared" si="222"/>
        <v>0.83333333230780204</v>
      </c>
      <c r="S778" s="45">
        <f t="shared" si="223"/>
        <v>0.1</v>
      </c>
      <c r="T778" s="45">
        <f t="shared" si="223"/>
        <v>0.1</v>
      </c>
      <c r="U778" s="233">
        <f t="shared" si="220"/>
        <v>2.4612752808073068E-11</v>
      </c>
    </row>
    <row r="779" spans="17:21" x14ac:dyDescent="0.45">
      <c r="Q779" s="45">
        <f t="shared" si="221"/>
        <v>1</v>
      </c>
      <c r="R779" s="45">
        <f t="shared" si="222"/>
        <v>0.8333333323324148</v>
      </c>
      <c r="S779" s="45">
        <f t="shared" si="223"/>
        <v>0.1</v>
      </c>
      <c r="T779" s="45">
        <f t="shared" si="223"/>
        <v>0.1</v>
      </c>
      <c r="U779" s="233">
        <f t="shared" si="220"/>
        <v>2.4022044770033446E-11</v>
      </c>
    </row>
    <row r="780" spans="17:21" x14ac:dyDescent="0.45">
      <c r="Q780" s="45">
        <f t="shared" si="221"/>
        <v>1</v>
      </c>
      <c r="R780" s="45">
        <f t="shared" si="222"/>
        <v>0.83333333235643681</v>
      </c>
      <c r="S780" s="45">
        <f t="shared" si="223"/>
        <v>0.1</v>
      </c>
      <c r="T780" s="45">
        <f t="shared" si="223"/>
        <v>0.1</v>
      </c>
      <c r="U780" s="233">
        <f t="shared" si="220"/>
        <v>2.344551983113341E-11</v>
      </c>
    </row>
    <row r="781" spans="17:21" x14ac:dyDescent="0.45">
      <c r="Q781" s="45">
        <f t="shared" si="221"/>
        <v>1</v>
      </c>
      <c r="R781" s="45">
        <f t="shared" si="222"/>
        <v>0.83333333237988227</v>
      </c>
      <c r="S781" s="45">
        <f t="shared" si="223"/>
        <v>0.1</v>
      </c>
      <c r="T781" s="45">
        <f t="shared" si="223"/>
        <v>0.1</v>
      </c>
      <c r="U781" s="233">
        <f t="shared" si="220"/>
        <v>2.2882824107783861E-11</v>
      </c>
    </row>
    <row r="782" spans="17:21" x14ac:dyDescent="0.45">
      <c r="Q782" s="45">
        <f t="shared" si="221"/>
        <v>1</v>
      </c>
      <c r="R782" s="45">
        <f t="shared" si="222"/>
        <v>0.83333333240276508</v>
      </c>
      <c r="S782" s="45">
        <f t="shared" si="223"/>
        <v>0.1</v>
      </c>
      <c r="T782" s="45">
        <f t="shared" si="223"/>
        <v>0.1</v>
      </c>
      <c r="U782" s="233">
        <f t="shared" si="220"/>
        <v>2.2333634941418268E-11</v>
      </c>
    </row>
    <row r="783" spans="17:21" x14ac:dyDescent="0.45">
      <c r="Q783" s="45">
        <f t="shared" si="221"/>
        <v>1</v>
      </c>
      <c r="R783" s="45">
        <f t="shared" si="222"/>
        <v>0.83333333242509866</v>
      </c>
      <c r="S783" s="45">
        <f t="shared" si="223"/>
        <v>0.1</v>
      </c>
      <c r="T783" s="45">
        <f t="shared" si="223"/>
        <v>0.1</v>
      </c>
      <c r="U783" s="233">
        <f t="shared" si="220"/>
        <v>2.179763314291705E-11</v>
      </c>
    </row>
    <row r="784" spans="17:21" x14ac:dyDescent="0.45">
      <c r="Q784" s="45">
        <f t="shared" si="221"/>
        <v>1</v>
      </c>
      <c r="R784" s="45">
        <f t="shared" si="222"/>
        <v>0.83333333244689634</v>
      </c>
      <c r="S784" s="45">
        <f t="shared" si="223"/>
        <v>0.1</v>
      </c>
      <c r="T784" s="45">
        <f t="shared" si="223"/>
        <v>0.1</v>
      </c>
      <c r="U784" s="233">
        <f t="shared" si="220"/>
        <v>2.1274489114819772E-11</v>
      </c>
    </row>
    <row r="785" spans="17:21" x14ac:dyDescent="0.45">
      <c r="Q785" s="45">
        <f t="shared" si="221"/>
        <v>1</v>
      </c>
      <c r="R785" s="45">
        <f t="shared" si="222"/>
        <v>0.83333333246817087</v>
      </c>
      <c r="S785" s="45">
        <f t="shared" si="223"/>
        <v>0.1</v>
      </c>
      <c r="T785" s="45">
        <f t="shared" si="223"/>
        <v>0.1</v>
      </c>
      <c r="U785" s="233">
        <f t="shared" si="220"/>
        <v>2.0763897545794663E-11</v>
      </c>
    </row>
    <row r="786" spans="17:21" x14ac:dyDescent="0.45">
      <c r="Q786" s="45">
        <f t="shared" si="221"/>
        <v>1</v>
      </c>
      <c r="R786" s="45">
        <f t="shared" si="222"/>
        <v>0.83333333248893482</v>
      </c>
      <c r="S786" s="45">
        <f t="shared" si="223"/>
        <v>0.1</v>
      </c>
      <c r="T786" s="45">
        <f t="shared" si="223"/>
        <v>0.1</v>
      </c>
      <c r="U786" s="233">
        <f t="shared" si="220"/>
        <v>2.0265563532850805E-11</v>
      </c>
    </row>
    <row r="787" spans="17:21" x14ac:dyDescent="0.45">
      <c r="Q787" s="45">
        <f t="shared" si="221"/>
        <v>1</v>
      </c>
      <c r="R787" s="45">
        <f t="shared" si="222"/>
        <v>0.83333333250920039</v>
      </c>
      <c r="S787" s="45">
        <f t="shared" si="223"/>
        <v>0.1</v>
      </c>
      <c r="T787" s="45">
        <f t="shared" si="223"/>
        <v>0.1</v>
      </c>
      <c r="U787" s="233">
        <f t="shared" si="220"/>
        <v>1.9779188703550332E-11</v>
      </c>
    </row>
    <row r="788" spans="17:21" x14ac:dyDescent="0.45">
      <c r="Q788" s="45">
        <f t="shared" si="221"/>
        <v>1</v>
      </c>
      <c r="R788" s="45">
        <f t="shared" si="222"/>
        <v>0.83333333252897956</v>
      </c>
      <c r="S788" s="45">
        <f t="shared" si="223"/>
        <v>0.1</v>
      </c>
      <c r="T788" s="45">
        <f t="shared" si="223"/>
        <v>0.1</v>
      </c>
      <c r="U788" s="233">
        <f t="shared" si="220"/>
        <v>1.9304488563243183E-11</v>
      </c>
    </row>
    <row r="789" spans="17:21" x14ac:dyDescent="0.45">
      <c r="Q789" s="45">
        <f t="shared" si="221"/>
        <v>1</v>
      </c>
      <c r="R789" s="45">
        <f t="shared" si="222"/>
        <v>0.83333333254828401</v>
      </c>
      <c r="S789" s="45">
        <f t="shared" si="223"/>
        <v>0.1</v>
      </c>
      <c r="T789" s="45">
        <f t="shared" si="223"/>
        <v>0.1</v>
      </c>
      <c r="U789" s="233">
        <f t="shared" si="220"/>
        <v>1.8841182086726249E-11</v>
      </c>
    </row>
    <row r="790" spans="17:21" x14ac:dyDescent="0.45">
      <c r="Q790" s="45">
        <f t="shared" si="221"/>
        <v>1</v>
      </c>
      <c r="R790" s="45">
        <f t="shared" si="222"/>
        <v>0.83333333256712516</v>
      </c>
      <c r="S790" s="45">
        <f t="shared" si="223"/>
        <v>0.1</v>
      </c>
      <c r="T790" s="45">
        <f t="shared" si="223"/>
        <v>0.1</v>
      </c>
      <c r="U790" s="233">
        <f t="shared" si="220"/>
        <v>1.8388995187690327E-11</v>
      </c>
    </row>
    <row r="791" spans="17:21" x14ac:dyDescent="0.45">
      <c r="Q791" s="45">
        <f t="shared" si="221"/>
        <v>1</v>
      </c>
      <c r="R791" s="45">
        <f t="shared" si="222"/>
        <v>0.83333333258551412</v>
      </c>
      <c r="S791" s="45">
        <f t="shared" si="223"/>
        <v>0.1</v>
      </c>
      <c r="T791" s="45">
        <f t="shared" si="223"/>
        <v>0.1</v>
      </c>
      <c r="U791" s="233">
        <f t="shared" si="220"/>
        <v>1.7947664188167067E-11</v>
      </c>
    </row>
    <row r="792" spans="17:21" x14ac:dyDescent="0.45">
      <c r="Q792" s="45">
        <f t="shared" si="221"/>
        <v>1</v>
      </c>
      <c r="R792" s="45">
        <f t="shared" si="222"/>
        <v>0.83333333260346176</v>
      </c>
      <c r="S792" s="45">
        <f t="shared" ref="S792:T807" si="224">S791</f>
        <v>0.1</v>
      </c>
      <c r="T792" s="45">
        <f t="shared" si="224"/>
        <v>0.1</v>
      </c>
      <c r="U792" s="233">
        <f t="shared" si="220"/>
        <v>1.7516915001847266E-11</v>
      </c>
    </row>
    <row r="793" spans="17:21" x14ac:dyDescent="0.45">
      <c r="Q793" s="45">
        <f t="shared" si="221"/>
        <v>1</v>
      </c>
      <c r="R793" s="45">
        <f t="shared" si="222"/>
        <v>0.83333333262097864</v>
      </c>
      <c r="S793" s="45">
        <f t="shared" si="224"/>
        <v>0.1</v>
      </c>
      <c r="T793" s="45">
        <f t="shared" si="224"/>
        <v>0.1</v>
      </c>
      <c r="U793" s="233">
        <f t="shared" si="220"/>
        <v>1.7096511706338191E-11</v>
      </c>
    </row>
    <row r="794" spans="17:21" x14ac:dyDescent="0.45">
      <c r="Q794" s="45">
        <f t="shared" si="221"/>
        <v>1</v>
      </c>
      <c r="R794" s="45">
        <f t="shared" si="222"/>
        <v>0.83333333263807519</v>
      </c>
      <c r="S794" s="45">
        <f t="shared" si="224"/>
        <v>0.1</v>
      </c>
      <c r="T794" s="45">
        <f t="shared" si="224"/>
        <v>0.1</v>
      </c>
      <c r="U794" s="233">
        <f t="shared" si="220"/>
        <v>1.6686194093118445E-11</v>
      </c>
    </row>
    <row r="795" spans="17:21" x14ac:dyDescent="0.45">
      <c r="Q795" s="45">
        <f t="shared" si="221"/>
        <v>1</v>
      </c>
      <c r="R795" s="45">
        <f t="shared" si="222"/>
        <v>0.83333333265476139</v>
      </c>
      <c r="S795" s="45">
        <f t="shared" si="224"/>
        <v>0.1</v>
      </c>
      <c r="T795" s="45">
        <f t="shared" si="224"/>
        <v>0.1</v>
      </c>
      <c r="U795" s="233">
        <f t="shared" si="220"/>
        <v>1.6285722770348343E-11</v>
      </c>
    </row>
    <row r="796" spans="17:21" x14ac:dyDescent="0.45">
      <c r="Q796" s="45">
        <f t="shared" si="221"/>
        <v>1</v>
      </c>
      <c r="R796" s="45">
        <f t="shared" si="222"/>
        <v>0.83333333267104714</v>
      </c>
      <c r="S796" s="45">
        <f t="shared" si="224"/>
        <v>0.1</v>
      </c>
      <c r="T796" s="45">
        <f t="shared" si="224"/>
        <v>0.1</v>
      </c>
      <c r="U796" s="233">
        <f t="shared" si="220"/>
        <v>1.5894868754529057E-11</v>
      </c>
    </row>
    <row r="797" spans="17:21" x14ac:dyDescent="0.45">
      <c r="Q797" s="45">
        <f t="shared" si="221"/>
        <v>1</v>
      </c>
      <c r="R797" s="45">
        <f t="shared" si="222"/>
        <v>0.83333333268694199</v>
      </c>
      <c r="S797" s="45">
        <f t="shared" si="224"/>
        <v>0.1</v>
      </c>
      <c r="T797" s="45">
        <f t="shared" si="224"/>
        <v>0.1</v>
      </c>
      <c r="U797" s="233">
        <f t="shared" si="220"/>
        <v>1.5513389184373949E-11</v>
      </c>
    </row>
    <row r="798" spans="17:21" x14ac:dyDescent="0.45">
      <c r="Q798" s="45">
        <f t="shared" si="221"/>
        <v>1</v>
      </c>
      <c r="R798" s="45">
        <f t="shared" si="222"/>
        <v>0.83333333270245535</v>
      </c>
      <c r="S798" s="45">
        <f t="shared" si="224"/>
        <v>0.1</v>
      </c>
      <c r="T798" s="45">
        <f t="shared" si="224"/>
        <v>0.1</v>
      </c>
      <c r="U798" s="233">
        <f t="shared" si="220"/>
        <v>1.5141068954171999E-11</v>
      </c>
    </row>
    <row r="799" spans="17:21" x14ac:dyDescent="0.45">
      <c r="Q799" s="45">
        <f t="shared" si="221"/>
        <v>1</v>
      </c>
      <c r="R799" s="45">
        <f t="shared" si="222"/>
        <v>0.83333333271759646</v>
      </c>
      <c r="S799" s="45">
        <f t="shared" si="224"/>
        <v>0.1</v>
      </c>
      <c r="T799" s="45">
        <f t="shared" si="224"/>
        <v>0.1</v>
      </c>
      <c r="U799" s="233">
        <f t="shared" si="220"/>
        <v>1.4777686019318281E-11</v>
      </c>
    </row>
    <row r="800" spans="17:21" x14ac:dyDescent="0.45">
      <c r="Q800" s="45">
        <f t="shared" si="221"/>
        <v>1</v>
      </c>
      <c r="R800" s="45">
        <f t="shared" si="222"/>
        <v>0.8333333327323742</v>
      </c>
      <c r="S800" s="45">
        <f t="shared" si="224"/>
        <v>0.1</v>
      </c>
      <c r="T800" s="45">
        <f t="shared" si="224"/>
        <v>0.1</v>
      </c>
      <c r="U800" s="233">
        <f t="shared" si="220"/>
        <v>1.4423014865760919E-11</v>
      </c>
    </row>
    <row r="801" spans="17:21" x14ac:dyDescent="0.45">
      <c r="Q801" s="45">
        <f t="shared" si="221"/>
        <v>1</v>
      </c>
      <c r="R801" s="45">
        <f t="shared" si="222"/>
        <v>0.83333333274679722</v>
      </c>
      <c r="S801" s="45">
        <f t="shared" si="224"/>
        <v>0.1</v>
      </c>
      <c r="T801" s="45">
        <f t="shared" si="224"/>
        <v>0.1</v>
      </c>
      <c r="U801" s="233">
        <f t="shared" si="220"/>
        <v>1.4076864673917555E-11</v>
      </c>
    </row>
    <row r="802" spans="17:21" x14ac:dyDescent="0.45">
      <c r="Q802" s="45">
        <f t="shared" si="221"/>
        <v>1</v>
      </c>
      <c r="R802" s="45">
        <f t="shared" si="222"/>
        <v>0.83333333276087407</v>
      </c>
      <c r="S802" s="45">
        <f t="shared" si="224"/>
        <v>0.1</v>
      </c>
      <c r="T802" s="45">
        <f t="shared" si="224"/>
        <v>0.1</v>
      </c>
      <c r="U802" s="233">
        <f t="shared" si="220"/>
        <v>1.3739020338077168E-11</v>
      </c>
    </row>
    <row r="803" spans="17:21" x14ac:dyDescent="0.45">
      <c r="Q803" s="45">
        <f t="shared" si="221"/>
        <v>1</v>
      </c>
      <c r="R803" s="45">
        <f t="shared" si="222"/>
        <v>0.83333333277461308</v>
      </c>
      <c r="S803" s="45">
        <f t="shared" si="224"/>
        <v>0.1</v>
      </c>
      <c r="T803" s="45">
        <f t="shared" si="224"/>
        <v>0.1</v>
      </c>
      <c r="U803" s="233">
        <f t="shared" si="220"/>
        <v>1.3409284099763497E-11</v>
      </c>
    </row>
    <row r="804" spans="17:21" x14ac:dyDescent="0.45">
      <c r="Q804" s="45">
        <f t="shared" si="221"/>
        <v>1</v>
      </c>
      <c r="R804" s="45">
        <f t="shared" si="222"/>
        <v>0.83333333278802235</v>
      </c>
      <c r="S804" s="45">
        <f t="shared" si="224"/>
        <v>0.1</v>
      </c>
      <c r="T804" s="45">
        <f t="shared" si="224"/>
        <v>0.1</v>
      </c>
      <c r="U804" s="233">
        <f t="shared" si="220"/>
        <v>1.3087461669947231E-11</v>
      </c>
    </row>
    <row r="805" spans="17:21" x14ac:dyDescent="0.45">
      <c r="Q805" s="45">
        <f t="shared" si="221"/>
        <v>1</v>
      </c>
      <c r="R805" s="45">
        <f t="shared" si="222"/>
        <v>0.83333333280110977</v>
      </c>
      <c r="S805" s="45">
        <f t="shared" si="224"/>
        <v>0.1</v>
      </c>
      <c r="T805" s="45">
        <f t="shared" si="224"/>
        <v>0.1</v>
      </c>
      <c r="U805" s="233">
        <f t="shared" si="220"/>
        <v>1.2773365698492967E-11</v>
      </c>
    </row>
    <row r="806" spans="17:21" x14ac:dyDescent="0.45">
      <c r="Q806" s="45">
        <f t="shared" si="221"/>
        <v>1</v>
      </c>
      <c r="R806" s="45">
        <f t="shared" si="222"/>
        <v>0.83333333281388311</v>
      </c>
      <c r="S806" s="45">
        <f t="shared" si="224"/>
        <v>0.1</v>
      </c>
      <c r="T806" s="45">
        <f t="shared" si="224"/>
        <v>0.1</v>
      </c>
      <c r="U806" s="233">
        <f t="shared" si="220"/>
        <v>1.2466808835265297E-11</v>
      </c>
    </row>
    <row r="807" spans="17:21" x14ac:dyDescent="0.45">
      <c r="Q807" s="45">
        <f t="shared" si="221"/>
        <v>1</v>
      </c>
      <c r="R807" s="45">
        <f t="shared" si="222"/>
        <v>0.83333333282634992</v>
      </c>
      <c r="S807" s="45">
        <f t="shared" si="224"/>
        <v>0.1</v>
      </c>
      <c r="T807" s="45">
        <f t="shared" si="224"/>
        <v>0.1</v>
      </c>
      <c r="U807" s="233">
        <f t="shared" si="220"/>
        <v>1.2167600260681866E-11</v>
      </c>
    </row>
    <row r="808" spans="17:21" x14ac:dyDescent="0.45">
      <c r="Q808" s="45">
        <f t="shared" si="221"/>
        <v>1</v>
      </c>
      <c r="R808" s="45">
        <f t="shared" si="222"/>
        <v>0.83333333283851752</v>
      </c>
      <c r="S808" s="45">
        <f t="shared" ref="S808:T814" si="225">S807</f>
        <v>0.1</v>
      </c>
      <c r="T808" s="45">
        <f t="shared" si="225"/>
        <v>0.1</v>
      </c>
      <c r="U808" s="233">
        <f t="shared" si="220"/>
        <v>1.187557691073593E-11</v>
      </c>
    </row>
    <row r="809" spans="17:21" x14ac:dyDescent="0.45">
      <c r="Q809" s="45">
        <f t="shared" si="221"/>
        <v>1</v>
      </c>
      <c r="R809" s="45">
        <f t="shared" si="222"/>
        <v>0.83333333285039313</v>
      </c>
      <c r="S809" s="45">
        <f t="shared" si="225"/>
        <v>0.1</v>
      </c>
      <c r="T809" s="45">
        <f t="shared" si="225"/>
        <v>0.1</v>
      </c>
      <c r="U809" s="233">
        <f t="shared" si="220"/>
        <v>1.1590561843632941E-11</v>
      </c>
    </row>
    <row r="810" spans="17:21" x14ac:dyDescent="0.45">
      <c r="Q810" s="45">
        <f t="shared" si="221"/>
        <v>1</v>
      </c>
      <c r="R810" s="45">
        <f t="shared" si="222"/>
        <v>0.83333333286198363</v>
      </c>
      <c r="S810" s="45">
        <f t="shared" si="225"/>
        <v>0.1</v>
      </c>
      <c r="T810" s="45">
        <f t="shared" si="225"/>
        <v>0.1</v>
      </c>
      <c r="U810" s="233">
        <f t="shared" si="220"/>
        <v>1.1312391995366156E-11</v>
      </c>
    </row>
    <row r="811" spans="17:21" x14ac:dyDescent="0.45">
      <c r="Q811" s="45">
        <f t="shared" si="221"/>
        <v>1</v>
      </c>
      <c r="R811" s="45">
        <f t="shared" si="222"/>
        <v>0.83333333287329603</v>
      </c>
      <c r="S811" s="45">
        <f t="shared" si="225"/>
        <v>0.1</v>
      </c>
      <c r="T811" s="45">
        <f t="shared" si="225"/>
        <v>0.1</v>
      </c>
      <c r="U811" s="233">
        <f t="shared" si="220"/>
        <v>1.1040893893587977E-11</v>
      </c>
    </row>
    <row r="812" spans="17:21" x14ac:dyDescent="0.45">
      <c r="Q812" s="45">
        <f t="shared" si="221"/>
        <v>1</v>
      </c>
      <c r="R812" s="45">
        <f t="shared" si="222"/>
        <v>0.83333333288433697</v>
      </c>
      <c r="S812" s="45">
        <f t="shared" si="225"/>
        <v>0.1</v>
      </c>
      <c r="T812" s="45">
        <f t="shared" si="225"/>
        <v>0.1</v>
      </c>
      <c r="U812" s="233">
        <f t="shared" si="220"/>
        <v>1.0775911413185568E-11</v>
      </c>
    </row>
    <row r="813" spans="17:21" x14ac:dyDescent="0.45">
      <c r="Q813" s="45">
        <f t="shared" si="221"/>
        <v>1</v>
      </c>
      <c r="R813" s="45">
        <f t="shared" si="222"/>
        <v>0.83333333289511291</v>
      </c>
      <c r="S813" s="45">
        <f t="shared" si="225"/>
        <v>0.1</v>
      </c>
      <c r="T813" s="45">
        <f t="shared" si="225"/>
        <v>0.1</v>
      </c>
      <c r="U813" s="233">
        <f t="shared" si="220"/>
        <v>1.051728842904609E-11</v>
      </c>
    </row>
    <row r="814" spans="17:21" x14ac:dyDescent="0.45">
      <c r="Q814" s="45">
        <f t="shared" si="221"/>
        <v>1</v>
      </c>
      <c r="R814" s="45">
        <f t="shared" si="222"/>
        <v>0.83333333290563016</v>
      </c>
      <c r="S814" s="45">
        <f t="shared" si="225"/>
        <v>0.1</v>
      </c>
      <c r="T814" s="45">
        <f t="shared" si="225"/>
        <v>0.1</v>
      </c>
      <c r="U814" s="233">
        <f t="shared" si="220"/>
        <v>1.0264875754950609E-11</v>
      </c>
    </row>
  </sheetData>
  <mergeCells count="3">
    <mergeCell ref="Q3:U3"/>
    <mergeCell ref="C3:D3"/>
    <mergeCell ref="C1:R1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CE70-9666-4507-8B4B-92313082EC97}">
  <sheetPr>
    <tabColor rgb="FFFFC000"/>
  </sheetPr>
  <dimension ref="A1:W65"/>
  <sheetViews>
    <sheetView workbookViewId="0">
      <pane xSplit="13" ySplit="2" topLeftCell="N3" activePane="bottomRight" state="frozen"/>
      <selection pane="topRight" activeCell="N1" sqref="N1"/>
      <selection pane="bottomLeft" activeCell="A3" sqref="A3"/>
      <selection pane="bottomRight"/>
    </sheetView>
  </sheetViews>
  <sheetFormatPr defaultRowHeight="14.25" x14ac:dyDescent="0.45"/>
  <cols>
    <col min="2" max="2" width="9.06640625" style="7"/>
    <col min="3" max="12" width="9.06640625" style="47"/>
  </cols>
  <sheetData>
    <row r="1" spans="1:17" x14ac:dyDescent="0.45">
      <c r="A1" s="230" t="s">
        <v>153</v>
      </c>
      <c r="B1" s="230"/>
      <c r="C1" s="230"/>
      <c r="D1" s="230"/>
      <c r="E1" s="230"/>
      <c r="F1" s="230"/>
      <c r="G1" s="230"/>
      <c r="H1" s="230"/>
      <c r="I1" s="65"/>
    </row>
    <row r="2" spans="1:17" x14ac:dyDescent="0.45">
      <c r="A2" s="11"/>
      <c r="B2" s="1" t="s">
        <v>135</v>
      </c>
      <c r="C2" s="1"/>
      <c r="D2" s="1"/>
      <c r="E2" s="1"/>
      <c r="F2" s="1"/>
      <c r="G2" s="1"/>
      <c r="H2" s="1"/>
      <c r="I2" s="65"/>
    </row>
    <row r="3" spans="1:17" ht="14.65" thickBot="1" x14ac:dyDescent="0.5">
      <c r="A3" s="11"/>
      <c r="B3" s="262" t="s">
        <v>136</v>
      </c>
      <c r="C3" s="1"/>
      <c r="D3" s="1"/>
      <c r="E3" s="1"/>
      <c r="F3" s="1"/>
      <c r="G3" s="1"/>
      <c r="H3" s="1"/>
      <c r="I3" s="65"/>
    </row>
    <row r="4" spans="1:17" ht="21" x14ac:dyDescent="0.65">
      <c r="A4" s="282" t="s">
        <v>137</v>
      </c>
      <c r="B4" s="283"/>
      <c r="C4" s="286" t="s">
        <v>138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63"/>
      <c r="O4" s="39" t="s">
        <v>139</v>
      </c>
      <c r="P4" s="39" t="s">
        <v>22</v>
      </c>
    </row>
    <row r="5" spans="1:17" ht="14.65" thickBot="1" x14ac:dyDescent="0.5">
      <c r="A5" s="284"/>
      <c r="B5" s="285"/>
      <c r="C5" s="264">
        <v>-1</v>
      </c>
      <c r="D5" s="264">
        <v>-0.66666666666666674</v>
      </c>
      <c r="E5" s="264">
        <v>-0.4285714285714286</v>
      </c>
      <c r="F5" s="265">
        <v>-0.25</v>
      </c>
      <c r="G5" s="264">
        <v>-0.11111111111111116</v>
      </c>
      <c r="H5" s="264">
        <v>-9.8901098901098772E-2</v>
      </c>
      <c r="I5" s="264">
        <v>-8.6956521739130377E-2</v>
      </c>
      <c r="J5" s="264">
        <v>-7.5268817204301008E-2</v>
      </c>
      <c r="K5" s="264">
        <v>-6.3829787234042534E-2</v>
      </c>
      <c r="L5" s="264">
        <v>-5.2631578947368363E-2</v>
      </c>
      <c r="M5" s="264">
        <v>-1.0101010101010166E-2</v>
      </c>
      <c r="N5" s="45"/>
      <c r="O5" s="43" t="s">
        <v>140</v>
      </c>
      <c r="P5" s="43" t="s">
        <v>15</v>
      </c>
      <c r="Q5" s="43" t="s">
        <v>138</v>
      </c>
    </row>
    <row r="6" spans="1:17" ht="18" customHeight="1" x14ac:dyDescent="0.45">
      <c r="A6" s="281" t="s">
        <v>98</v>
      </c>
      <c r="B6" s="266">
        <v>0</v>
      </c>
      <c r="C6" s="45">
        <f>(C$5+SQRT(C$5^2 + 4*$B$6*C$5*($B$6 + 1))) / (2*C$5*($B$6+1))</f>
        <v>0</v>
      </c>
      <c r="D6" s="45">
        <f t="shared" ref="D6:M6" si="0">(D$5+SQRT(D$5^2 + 4*$B$6*D$5*($B$6 + 1))) / (2*D$5*($B$6+1))</f>
        <v>0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/>
      <c r="O6" s="7">
        <v>0.99</v>
      </c>
      <c r="P6" s="47">
        <v>1</v>
      </c>
      <c r="Q6" s="47">
        <f t="shared" ref="Q6:Q11" si="1" xml:space="preserve"> 1- P6/O6</f>
        <v>-1.0101010101010166E-2</v>
      </c>
    </row>
    <row r="7" spans="1:17" x14ac:dyDescent="0.45">
      <c r="A7" s="281"/>
      <c r="B7" s="266">
        <f>B6+0.01</f>
        <v>0.01</v>
      </c>
      <c r="C7" s="45">
        <f>(C$5+SQRT(C$5^2 + 4*$B$7*C$5*($B$7 + 1))) / (2*C$5*($B$7+1))</f>
        <v>1.010309321748684E-2</v>
      </c>
      <c r="D7" s="9">
        <f t="shared" ref="D7:M7" si="2">(D$5+SQRT(D$5^2 + 4*$B$7*D$5*($B$7 + 1))) / (2*D$5*($B$7+1))</f>
        <v>1.5234408060854326E-2</v>
      </c>
      <c r="E7" s="45">
        <f t="shared" si="2"/>
        <v>2.3910775783907507E-2</v>
      </c>
      <c r="F7" s="267">
        <f t="shared" si="2"/>
        <v>4.1761459712491185E-2</v>
      </c>
      <c r="G7" s="45">
        <f t="shared" si="2"/>
        <v>0.10012533316476964</v>
      </c>
      <c r="H7" s="45">
        <f t="shared" si="2"/>
        <v>0.11430812113382882</v>
      </c>
      <c r="I7" s="45">
        <f t="shared" si="2"/>
        <v>0.13281667069452063</v>
      </c>
      <c r="J7" s="45">
        <f t="shared" si="2"/>
        <v>0.15810398004980944</v>
      </c>
      <c r="K7" s="45">
        <f t="shared" si="2"/>
        <v>0.19511867825778068</v>
      </c>
      <c r="L7" s="45">
        <f t="shared" si="2"/>
        <v>0.25639661795655588</v>
      </c>
      <c r="M7" s="45" t="e">
        <f t="shared" si="2"/>
        <v>#NUM!</v>
      </c>
      <c r="N7" s="45"/>
      <c r="O7" s="7">
        <v>0.95</v>
      </c>
      <c r="P7" s="47">
        <v>1</v>
      </c>
      <c r="Q7" s="47">
        <f t="shared" si="1"/>
        <v>-5.2631578947368363E-2</v>
      </c>
    </row>
    <row r="8" spans="1:17" x14ac:dyDescent="0.45">
      <c r="A8" s="281"/>
      <c r="B8" s="266">
        <f t="shared" ref="B8:B16" si="3">B7+0.01</f>
        <v>0.02</v>
      </c>
      <c r="C8" s="45">
        <f>(C$5+SQRT(C$5^2 + 4*$B$8*C$5*($B$8 + 1))) / (2*C$5*($B$8+1))</f>
        <v>2.0425547030943531E-2</v>
      </c>
      <c r="D8" s="9">
        <f t="shared" ref="D8:M8" si="4">(D$5+SQRT(D$5^2 + 4*$B$8*D$5*($B$8 + 1))) / (2*D$5*($B$8+1))</f>
        <v>3.0978885151750228E-2</v>
      </c>
      <c r="E8" s="45">
        <f t="shared" si="4"/>
        <v>4.9128553756784613E-2</v>
      </c>
      <c r="F8" s="267">
        <f t="shared" si="4"/>
        <v>8.7876773947388437E-2</v>
      </c>
      <c r="G8" s="45">
        <f t="shared" si="4"/>
        <v>0.2375666916328405</v>
      </c>
      <c r="H8" s="45">
        <f t="shared" si="4"/>
        <v>0.28517140991688794</v>
      </c>
      <c r="I8" s="45">
        <f t="shared" si="4"/>
        <v>0.36853261131381582</v>
      </c>
      <c r="J8" s="45" t="e">
        <f t="shared" si="4"/>
        <v>#NUM!</v>
      </c>
      <c r="K8" s="45" t="e">
        <f t="shared" si="4"/>
        <v>#NUM!</v>
      </c>
      <c r="L8" s="45" t="e">
        <f t="shared" si="4"/>
        <v>#NUM!</v>
      </c>
      <c r="M8" s="45" t="e">
        <f t="shared" si="4"/>
        <v>#NUM!</v>
      </c>
      <c r="N8" s="45"/>
      <c r="O8" s="7">
        <v>0.94</v>
      </c>
      <c r="P8" s="47">
        <v>1</v>
      </c>
      <c r="Q8" s="47">
        <f t="shared" si="1"/>
        <v>-6.3829787234042534E-2</v>
      </c>
    </row>
    <row r="9" spans="1:17" x14ac:dyDescent="0.45">
      <c r="A9" s="281"/>
      <c r="B9" s="266">
        <f t="shared" si="3"/>
        <v>0.03</v>
      </c>
      <c r="C9" s="45">
        <f>(C$5+SQRT(C$5^2 + 4*$B$9*C$5*($B$9 + 1))) / (2*C$5*($B$9+1))</f>
        <v>3.0989136370157273E-2</v>
      </c>
      <c r="D9" s="9">
        <f t="shared" ref="D9:M9" si="5">(D$5+SQRT(D$5^2 + 4*$B$9*D$5*($B$9 + 1))) / (2*D$5*($B$9+1))</f>
        <v>4.7304884677812589E-2</v>
      </c>
      <c r="E9" s="45">
        <f t="shared" si="5"/>
        <v>7.5939869728870985E-2</v>
      </c>
      <c r="F9" s="267">
        <f t="shared" si="5"/>
        <v>0.14026429447318098</v>
      </c>
      <c r="G9" s="45" t="e">
        <f t="shared" si="5"/>
        <v>#NUM!</v>
      </c>
      <c r="H9" s="45" t="e">
        <f t="shared" si="5"/>
        <v>#NUM!</v>
      </c>
      <c r="I9" s="45" t="e">
        <f t="shared" si="5"/>
        <v>#NUM!</v>
      </c>
      <c r="J9" s="45" t="e">
        <f t="shared" si="5"/>
        <v>#NUM!</v>
      </c>
      <c r="K9" s="45" t="e">
        <f t="shared" si="5"/>
        <v>#NUM!</v>
      </c>
      <c r="L9" s="45" t="e">
        <f t="shared" si="5"/>
        <v>#NUM!</v>
      </c>
      <c r="M9" s="45" t="e">
        <f t="shared" si="5"/>
        <v>#NUM!</v>
      </c>
      <c r="N9" s="45"/>
      <c r="O9" s="7">
        <v>0.93</v>
      </c>
      <c r="P9" s="47">
        <v>1</v>
      </c>
      <c r="Q9" s="47">
        <f t="shared" si="1"/>
        <v>-7.5268817204301008E-2</v>
      </c>
    </row>
    <row r="10" spans="1:17" x14ac:dyDescent="0.45">
      <c r="A10" s="281"/>
      <c r="B10" s="266">
        <f t="shared" si="3"/>
        <v>0.04</v>
      </c>
      <c r="C10" s="45">
        <f>(C$5+SQRT(C$5^2 + 4*$B$10*C$5*($B$10 + 1))) / (2*C$5*($B$10+1))</f>
        <v>4.1818761134102787E-2</v>
      </c>
      <c r="D10" s="9">
        <f t="shared" ref="D10:M10" si="6">(D$5+SQRT(D$5^2 + 4*$B$10*D$5*($B$10 + 1))) / (2*D$5*($B$10+1))</f>
        <v>6.4299849467159262E-2</v>
      </c>
      <c r="E10" s="45">
        <f t="shared" si="6"/>
        <v>0.10474334933173164</v>
      </c>
      <c r="F10" s="267">
        <f t="shared" si="6"/>
        <v>0.20275322509998156</v>
      </c>
      <c r="G10" s="45" t="e">
        <f t="shared" si="6"/>
        <v>#NUM!</v>
      </c>
      <c r="H10" s="45" t="e">
        <f t="shared" si="6"/>
        <v>#NUM!</v>
      </c>
      <c r="I10" s="45" t="e">
        <f t="shared" si="6"/>
        <v>#NUM!</v>
      </c>
      <c r="J10" s="45" t="e">
        <f t="shared" si="6"/>
        <v>#NUM!</v>
      </c>
      <c r="K10" s="45" t="e">
        <f t="shared" si="6"/>
        <v>#NUM!</v>
      </c>
      <c r="L10" s="45" t="e">
        <f t="shared" si="6"/>
        <v>#NUM!</v>
      </c>
      <c r="M10" s="45" t="e">
        <f t="shared" si="6"/>
        <v>#NUM!</v>
      </c>
      <c r="N10" s="45"/>
      <c r="O10" s="7">
        <v>0.92</v>
      </c>
      <c r="P10" s="47">
        <v>1</v>
      </c>
      <c r="Q10" s="47">
        <f t="shared" si="1"/>
        <v>-8.6956521739130377E-2</v>
      </c>
    </row>
    <row r="11" spans="1:17" x14ac:dyDescent="0.45">
      <c r="A11" s="281"/>
      <c r="B11" s="266">
        <f t="shared" si="3"/>
        <v>0.05</v>
      </c>
      <c r="C11" s="45">
        <f>(C$5+SQRT(C$5^2 + 4*$B$11*C$5*($B$11 + 1))) / (2*C$5*($B$11+1))</f>
        <v>5.2943122984971946E-2</v>
      </c>
      <c r="D11" s="9">
        <f t="shared" ref="D11:M11" si="7">(D$5+SQRT(D$5^2 + 4*$B$11*D$5*($B$11 + 1))) / (2*D$5*($B$11+1))</f>
        <v>8.2072729589360766E-2</v>
      </c>
      <c r="E11" s="45">
        <f t="shared" si="7"/>
        <v>0.1361224557836738</v>
      </c>
      <c r="F11" s="267">
        <f t="shared" si="7"/>
        <v>0.28571428571428575</v>
      </c>
      <c r="G11" s="45" t="e">
        <f t="shared" si="7"/>
        <v>#NUM!</v>
      </c>
      <c r="H11" s="45" t="e">
        <f t="shared" si="7"/>
        <v>#NUM!</v>
      </c>
      <c r="I11" s="45" t="e">
        <f t="shared" si="7"/>
        <v>#NUM!</v>
      </c>
      <c r="J11" s="45" t="e">
        <f t="shared" si="7"/>
        <v>#NUM!</v>
      </c>
      <c r="K11" s="45" t="e">
        <f t="shared" si="7"/>
        <v>#NUM!</v>
      </c>
      <c r="L11" s="45" t="e">
        <f t="shared" si="7"/>
        <v>#NUM!</v>
      </c>
      <c r="M11" s="45" t="e">
        <f t="shared" si="7"/>
        <v>#NUM!</v>
      </c>
      <c r="N11" s="45"/>
      <c r="O11" s="7">
        <v>0.91</v>
      </c>
      <c r="P11" s="47">
        <v>1</v>
      </c>
      <c r="Q11" s="47">
        <f t="shared" si="1"/>
        <v>-9.8901098901098772E-2</v>
      </c>
    </row>
    <row r="12" spans="1:17" x14ac:dyDescent="0.45">
      <c r="A12" s="281"/>
      <c r="B12" s="266">
        <f t="shared" si="3"/>
        <v>6.0000000000000005E-2</v>
      </c>
      <c r="C12" s="45">
        <f>(C$5+SQRT(C$5^2 + 4*$B$12*C$5*($B$12 + 1))) / (2*C$5*($B$12+1))</f>
        <v>6.4395601039190481E-2</v>
      </c>
      <c r="D12" s="45">
        <f t="shared" ref="D12:M12" si="8">(D$5+SQRT(D$5^2 + 4*$B$12*D$5*($B$12 + 1))) / (2*D$5*($B$12+1))</f>
        <v>0.10076220280495284</v>
      </c>
      <c r="E12" s="45">
        <f t="shared" si="8"/>
        <v>0.17099287829227869</v>
      </c>
      <c r="F12" s="45" t="e">
        <f t="shared" si="8"/>
        <v>#NUM!</v>
      </c>
      <c r="G12" s="45" t="e">
        <f t="shared" si="8"/>
        <v>#NUM!</v>
      </c>
      <c r="H12" s="45" t="e">
        <f t="shared" si="8"/>
        <v>#NUM!</v>
      </c>
      <c r="I12" s="45" t="e">
        <f t="shared" si="8"/>
        <v>#NUM!</v>
      </c>
      <c r="J12" s="45" t="e">
        <f t="shared" si="8"/>
        <v>#NUM!</v>
      </c>
      <c r="K12" s="45" t="e">
        <f t="shared" si="8"/>
        <v>#NUM!</v>
      </c>
      <c r="L12" s="45" t="e">
        <f t="shared" si="8"/>
        <v>#NUM!</v>
      </c>
      <c r="M12" s="45" t="e">
        <f t="shared" si="8"/>
        <v>#NUM!</v>
      </c>
      <c r="N12" s="45"/>
      <c r="O12" s="7">
        <v>0.9</v>
      </c>
      <c r="P12" s="47">
        <v>1</v>
      </c>
      <c r="Q12" s="47">
        <f xml:space="preserve"> 1- P12/O12</f>
        <v>-0.11111111111111116</v>
      </c>
    </row>
    <row r="13" spans="1:17" x14ac:dyDescent="0.45">
      <c r="A13" s="281"/>
      <c r="B13" s="266">
        <f t="shared" si="3"/>
        <v>7.0000000000000007E-2</v>
      </c>
      <c r="C13" s="45">
        <f>(C$5+SQRT(C$5^2 + 4*$B$13*C$5*($B$13 + 1))) / (2*C$5*($B$13+1))</f>
        <v>7.6215402749389219E-2</v>
      </c>
      <c r="D13" s="45">
        <f t="shared" ref="D13:M13" si="9">(D$5+SQRT(D$5^2 + 4*$B$13*D$5*($B$13 + 1))) / (2*D$5*($B$13+1))</f>
        <v>0.12054941197964211</v>
      </c>
      <c r="E13" s="45">
        <f t="shared" si="9"/>
        <v>0.21094677162404105</v>
      </c>
      <c r="F13" s="45" t="e">
        <f t="shared" si="9"/>
        <v>#NUM!</v>
      </c>
      <c r="G13" s="45" t="e">
        <f t="shared" si="9"/>
        <v>#NUM!</v>
      </c>
      <c r="H13" s="45" t="e">
        <f t="shared" si="9"/>
        <v>#NUM!</v>
      </c>
      <c r="I13" s="45" t="e">
        <f t="shared" si="9"/>
        <v>#NUM!</v>
      </c>
      <c r="J13" s="45" t="e">
        <f t="shared" si="9"/>
        <v>#NUM!</v>
      </c>
      <c r="K13" s="45" t="e">
        <f t="shared" si="9"/>
        <v>#NUM!</v>
      </c>
      <c r="L13" s="45" t="e">
        <f t="shared" si="9"/>
        <v>#NUM!</v>
      </c>
      <c r="M13" s="45" t="e">
        <f t="shared" si="9"/>
        <v>#NUM!</v>
      </c>
      <c r="N13" s="45"/>
      <c r="O13" s="268">
        <v>0.8</v>
      </c>
      <c r="P13" s="67">
        <v>1</v>
      </c>
      <c r="Q13" s="67">
        <f xml:space="preserve"> 1- P13/O13</f>
        <v>-0.25</v>
      </c>
    </row>
    <row r="14" spans="1:17" x14ac:dyDescent="0.45">
      <c r="A14" s="281"/>
      <c r="B14" s="266">
        <f t="shared" si="3"/>
        <v>0.08</v>
      </c>
      <c r="C14" s="45">
        <f>(C$5+SQRT(C$5^2 + 4*$B$14*C$5*($B$14 + 1))) / (2*C$5*($B$14+1))</f>
        <v>8.8449103404505847E-2</v>
      </c>
      <c r="D14" s="45">
        <f t="shared" ref="D14:M14" si="10">(D$5+SQRT(D$5^2 + 4*$B$14*D$5*($B$14 + 1))) / (2*D$5*($B$14+1))</f>
        <v>0.14167867457597275</v>
      </c>
      <c r="E14" s="45">
        <f t="shared" si="10"/>
        <v>0.25925925925925919</v>
      </c>
      <c r="F14" s="45" t="e">
        <f t="shared" si="10"/>
        <v>#NUM!</v>
      </c>
      <c r="G14" s="45" t="e">
        <f t="shared" si="10"/>
        <v>#NUM!</v>
      </c>
      <c r="H14" s="45" t="e">
        <f t="shared" si="10"/>
        <v>#NUM!</v>
      </c>
      <c r="I14" s="45" t="e">
        <f t="shared" si="10"/>
        <v>#NUM!</v>
      </c>
      <c r="J14" s="45" t="e">
        <f t="shared" si="10"/>
        <v>#NUM!</v>
      </c>
      <c r="K14" s="45" t="e">
        <f t="shared" si="10"/>
        <v>#NUM!</v>
      </c>
      <c r="L14" s="45" t="e">
        <f t="shared" si="10"/>
        <v>#NUM!</v>
      </c>
      <c r="M14" s="45" t="e">
        <f t="shared" si="10"/>
        <v>#NUM!</v>
      </c>
      <c r="N14" s="45"/>
      <c r="O14" s="7">
        <v>0.7</v>
      </c>
      <c r="P14" s="47">
        <v>1</v>
      </c>
      <c r="Q14" s="47">
        <f xml:space="preserve"> 1- P14/O14</f>
        <v>-0.4285714285714286</v>
      </c>
    </row>
    <row r="15" spans="1:17" x14ac:dyDescent="0.45">
      <c r="A15" s="281"/>
      <c r="B15" s="266">
        <f t="shared" si="3"/>
        <v>0.09</v>
      </c>
      <c r="C15" s="45">
        <f>(C$5+SQRT(C$5^2 + 4*$B$15*C$5*($B$15 + 1))) / (2*C$5*($B$15+1))</f>
        <v>0.10115274734119128</v>
      </c>
      <c r="D15" s="45">
        <f t="shared" ref="D15:M15" si="11">(D$5+SQRT(D$5^2 + 4*$B$15*D$5*($B$15 + 1))) / (2*D$5*($B$15+1))</f>
        <v>0.16449325301239306</v>
      </c>
      <c r="E15" s="45">
        <f t="shared" si="11"/>
        <v>0.32545101792354175</v>
      </c>
      <c r="F15" s="45" t="e">
        <f t="shared" si="11"/>
        <v>#NUM!</v>
      </c>
      <c r="G15" s="45" t="e">
        <f t="shared" si="11"/>
        <v>#NUM!</v>
      </c>
      <c r="H15" s="45" t="e">
        <f t="shared" si="11"/>
        <v>#NUM!</v>
      </c>
      <c r="I15" s="45" t="e">
        <f t="shared" si="11"/>
        <v>#NUM!</v>
      </c>
      <c r="J15" s="45" t="e">
        <f t="shared" si="11"/>
        <v>#NUM!</v>
      </c>
      <c r="K15" s="45" t="e">
        <f t="shared" si="11"/>
        <v>#NUM!</v>
      </c>
      <c r="L15" s="45" t="e">
        <f t="shared" si="11"/>
        <v>#NUM!</v>
      </c>
      <c r="M15" s="45" t="e">
        <f t="shared" si="11"/>
        <v>#NUM!</v>
      </c>
      <c r="N15" s="45"/>
      <c r="O15" s="7">
        <v>0.6</v>
      </c>
      <c r="P15" s="47">
        <v>1</v>
      </c>
      <c r="Q15" s="47">
        <f xml:space="preserve"> 1- P15/O15</f>
        <v>-0.66666666666666674</v>
      </c>
    </row>
    <row r="16" spans="1:17" x14ac:dyDescent="0.45">
      <c r="A16" s="281"/>
      <c r="B16" s="266">
        <f t="shared" si="3"/>
        <v>9.9999999999999992E-2</v>
      </c>
      <c r="C16" s="45">
        <f>(C$5+SQRT(C$5^2 + 4*$B$16*C$5*($B$16 + 1))) / (2*C$5*($B$16+1))</f>
        <v>0.11439478302055076</v>
      </c>
      <c r="D16" s="45">
        <f t="shared" ref="D16:M16" si="12">(D$5+SQRT(D$5^2 + 4*$B$16*D$5*($B$16 + 1))) / (2*D$5*($B$16+1))</f>
        <v>0.18950218659794082</v>
      </c>
      <c r="E16" s="45" t="e">
        <f t="shared" si="12"/>
        <v>#NUM!</v>
      </c>
      <c r="F16" s="45" t="e">
        <f t="shared" si="12"/>
        <v>#NUM!</v>
      </c>
      <c r="G16" s="45" t="e">
        <f t="shared" si="12"/>
        <v>#NUM!</v>
      </c>
      <c r="H16" s="45" t="e">
        <f t="shared" si="12"/>
        <v>#NUM!</v>
      </c>
      <c r="I16" s="45" t="e">
        <f t="shared" si="12"/>
        <v>#NUM!</v>
      </c>
      <c r="J16" s="45" t="e">
        <f t="shared" si="12"/>
        <v>#NUM!</v>
      </c>
      <c r="K16" s="45" t="e">
        <f t="shared" si="12"/>
        <v>#NUM!</v>
      </c>
      <c r="L16" s="45" t="e">
        <f t="shared" si="12"/>
        <v>#NUM!</v>
      </c>
      <c r="M16" s="45" t="e">
        <f t="shared" si="12"/>
        <v>#NUM!</v>
      </c>
      <c r="N16" s="45"/>
      <c r="O16" s="7">
        <v>0.5</v>
      </c>
      <c r="P16" s="47">
        <v>1</v>
      </c>
      <c r="Q16" s="47">
        <f xml:space="preserve"> 1- P16/O16</f>
        <v>-1</v>
      </c>
    </row>
    <row r="17" spans="1:17" ht="18.399999999999999" thickBot="1" x14ac:dyDescent="0.5">
      <c r="A17" s="269"/>
      <c r="B17" s="270"/>
      <c r="O17" s="47"/>
      <c r="P17" s="47"/>
    </row>
    <row r="18" spans="1:17" ht="21" x14ac:dyDescent="0.65">
      <c r="A18" s="282" t="s">
        <v>141</v>
      </c>
      <c r="B18" s="283"/>
      <c r="C18" s="286" t="s">
        <v>138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63"/>
      <c r="O18" s="39" t="s">
        <v>142</v>
      </c>
      <c r="P18" s="39" t="s">
        <v>22</v>
      </c>
    </row>
    <row r="19" spans="1:17" ht="14.65" thickBot="1" x14ac:dyDescent="0.5">
      <c r="A19" s="284"/>
      <c r="B19" s="285"/>
      <c r="C19" s="264">
        <v>-1</v>
      </c>
      <c r="D19" s="264">
        <v>-0.66666666666666674</v>
      </c>
      <c r="E19" s="264">
        <v>-0.4285714285714286</v>
      </c>
      <c r="F19" s="265">
        <v>-0.25</v>
      </c>
      <c r="G19" s="264">
        <v>-0.11111111111111116</v>
      </c>
      <c r="H19" s="264">
        <v>-9.8901098901098772E-2</v>
      </c>
      <c r="I19" s="264">
        <v>-8.6956521739130377E-2</v>
      </c>
      <c r="J19" s="264">
        <v>-7.5268817204301008E-2</v>
      </c>
      <c r="K19" s="264">
        <v>-6.3829787234042534E-2</v>
      </c>
      <c r="L19" s="264">
        <v>-5.2631578947368363E-2</v>
      </c>
      <c r="M19" s="264">
        <v>-1.0101010101010166E-2</v>
      </c>
      <c r="N19" s="45"/>
      <c r="O19" s="43" t="s">
        <v>140</v>
      </c>
      <c r="P19" s="43" t="s">
        <v>15</v>
      </c>
      <c r="Q19" s="43" t="s">
        <v>138</v>
      </c>
    </row>
    <row r="20" spans="1:17" ht="18" customHeight="1" x14ac:dyDescent="0.45">
      <c r="A20" s="281" t="s">
        <v>98</v>
      </c>
      <c r="B20" s="266">
        <v>0</v>
      </c>
      <c r="C20" s="45">
        <f>(C$5-SQRT(C$5^2 + 4*$B$6*C$5*($B$6 + 1))) / (2*C$5*($B$6+1))</f>
        <v>1</v>
      </c>
      <c r="D20" s="45">
        <f t="shared" ref="D20:M20" si="13">(D$5-SQRT(D$5^2 + 4*$B$6*D$5*($B$6 + 1))) / (2*D$5*($B$6+1))</f>
        <v>1</v>
      </c>
      <c r="E20" s="45">
        <f t="shared" si="13"/>
        <v>1</v>
      </c>
      <c r="F20" s="45">
        <f t="shared" si="13"/>
        <v>1</v>
      </c>
      <c r="G20" s="45">
        <f t="shared" si="13"/>
        <v>1</v>
      </c>
      <c r="H20" s="45">
        <f t="shared" si="13"/>
        <v>1</v>
      </c>
      <c r="I20" s="45">
        <f t="shared" si="13"/>
        <v>1</v>
      </c>
      <c r="J20" s="45">
        <f t="shared" si="13"/>
        <v>1</v>
      </c>
      <c r="K20" s="45">
        <f t="shared" si="13"/>
        <v>1</v>
      </c>
      <c r="L20" s="45">
        <f t="shared" si="13"/>
        <v>1</v>
      </c>
      <c r="M20" s="45">
        <f t="shared" si="13"/>
        <v>1</v>
      </c>
      <c r="N20" s="45"/>
      <c r="O20" s="7">
        <v>0.99</v>
      </c>
      <c r="P20" s="47">
        <v>1</v>
      </c>
      <c r="Q20" s="47">
        <f t="shared" ref="Q20:Q25" si="14" xml:space="preserve"> 1- P20/O20</f>
        <v>-1.0101010101010166E-2</v>
      </c>
    </row>
    <row r="21" spans="1:17" x14ac:dyDescent="0.45">
      <c r="A21" s="281"/>
      <c r="B21" s="266">
        <f>B20+0.01</f>
        <v>0.01</v>
      </c>
      <c r="C21" s="45">
        <f>(C$5-SQRT(C$5^2 + 4*$B$7*C$5*($B$7 + 1))) / (2*C$5*($B$7+1))</f>
        <v>0.97999591668350317</v>
      </c>
      <c r="D21" s="45">
        <f t="shared" ref="D21:M21" si="15">(D$5-SQRT(D$5^2 + 4*$B$7*D$5*($B$7 + 1))) / (2*D$5*($B$7+1))</f>
        <v>0.97486460184013579</v>
      </c>
      <c r="E21" s="45">
        <f t="shared" si="15"/>
        <v>0.96618823411708266</v>
      </c>
      <c r="F21" s="267">
        <f t="shared" si="15"/>
        <v>0.94833755018849886</v>
      </c>
      <c r="G21" s="45">
        <f t="shared" si="15"/>
        <v>0.88997367673622041</v>
      </c>
      <c r="H21" s="45">
        <f t="shared" si="15"/>
        <v>0.87579088876716138</v>
      </c>
      <c r="I21" s="45">
        <f t="shared" si="15"/>
        <v>0.85728233920646957</v>
      </c>
      <c r="J21" s="45">
        <f t="shared" si="15"/>
        <v>0.83199502985118079</v>
      </c>
      <c r="K21" s="45">
        <f t="shared" si="15"/>
        <v>0.79498033164320936</v>
      </c>
      <c r="L21" s="45">
        <f t="shared" si="15"/>
        <v>0.7337023919444341</v>
      </c>
      <c r="M21" s="45" t="e">
        <f t="shared" si="15"/>
        <v>#NUM!</v>
      </c>
      <c r="N21" s="45"/>
      <c r="O21" s="7">
        <v>0.95</v>
      </c>
      <c r="P21" s="47">
        <v>1</v>
      </c>
      <c r="Q21" s="47">
        <f t="shared" si="14"/>
        <v>-5.2631578947368363E-2</v>
      </c>
    </row>
    <row r="22" spans="1:17" x14ac:dyDescent="0.45">
      <c r="A22" s="281"/>
      <c r="B22" s="266">
        <f t="shared" ref="B22:B30" si="16">B21+0.01</f>
        <v>0.02</v>
      </c>
      <c r="C22" s="45">
        <f>(C$5-SQRT(C$5^2 + 4*$B$8*C$5*($B$8 + 1))) / (2*C$5*($B$8+1))</f>
        <v>0.95996660983180149</v>
      </c>
      <c r="D22" s="45">
        <f t="shared" ref="D22:M22" si="17">(D$5-SQRT(D$5^2 + 4*$B$8*D$5*($B$8 + 1))) / (2*D$5*($B$8+1))</f>
        <v>0.94941327171099488</v>
      </c>
      <c r="E22" s="45">
        <f t="shared" si="17"/>
        <v>0.93126360310596046</v>
      </c>
      <c r="F22" s="267">
        <f t="shared" si="17"/>
        <v>0.89251538291535659</v>
      </c>
      <c r="G22" s="45">
        <f t="shared" si="17"/>
        <v>0.74282546522990467</v>
      </c>
      <c r="H22" s="45">
        <f t="shared" si="17"/>
        <v>0.69522074694585723</v>
      </c>
      <c r="I22" s="45">
        <f t="shared" si="17"/>
        <v>0.6118595455489293</v>
      </c>
      <c r="J22" s="45" t="e">
        <f t="shared" si="17"/>
        <v>#NUM!</v>
      </c>
      <c r="K22" s="45" t="e">
        <f t="shared" si="17"/>
        <v>#NUM!</v>
      </c>
      <c r="L22" s="45" t="e">
        <f t="shared" si="17"/>
        <v>#NUM!</v>
      </c>
      <c r="M22" s="45" t="e">
        <f t="shared" si="17"/>
        <v>#NUM!</v>
      </c>
      <c r="N22" s="45"/>
      <c r="O22" s="7">
        <v>0.94</v>
      </c>
      <c r="P22" s="47">
        <v>1</v>
      </c>
      <c r="Q22" s="47">
        <f t="shared" si="14"/>
        <v>-6.3829787234042534E-2</v>
      </c>
    </row>
    <row r="23" spans="1:17" x14ac:dyDescent="0.45">
      <c r="A23" s="281"/>
      <c r="B23" s="266">
        <f t="shared" si="16"/>
        <v>0.03</v>
      </c>
      <c r="C23" s="45">
        <f>(C$5-SQRT(C$5^2 + 4*$B$9*C$5*($B$9 + 1))) / (2*C$5*($B$9+1))</f>
        <v>0.93988465003760968</v>
      </c>
      <c r="D23" s="45">
        <f t="shared" ref="D23:M23" si="18">(D$5-SQRT(D$5^2 + 4*$B$9*D$5*($B$9 + 1))) / (2*D$5*($B$9+1))</f>
        <v>0.92356890172995432</v>
      </c>
      <c r="E23" s="45">
        <f t="shared" si="18"/>
        <v>0.89493391667889599</v>
      </c>
      <c r="F23" s="267">
        <f t="shared" si="18"/>
        <v>0.830609491934586</v>
      </c>
      <c r="G23" s="45" t="e">
        <f t="shared" si="18"/>
        <v>#NUM!</v>
      </c>
      <c r="H23" s="45" t="e">
        <f t="shared" si="18"/>
        <v>#NUM!</v>
      </c>
      <c r="I23" s="45" t="e">
        <f t="shared" si="18"/>
        <v>#NUM!</v>
      </c>
      <c r="J23" s="45" t="e">
        <f t="shared" si="18"/>
        <v>#NUM!</v>
      </c>
      <c r="K23" s="45" t="e">
        <f t="shared" si="18"/>
        <v>#NUM!</v>
      </c>
      <c r="L23" s="45" t="e">
        <f t="shared" si="18"/>
        <v>#NUM!</v>
      </c>
      <c r="M23" s="45" t="e">
        <f t="shared" si="18"/>
        <v>#NUM!</v>
      </c>
      <c r="N23" s="45"/>
      <c r="O23" s="7">
        <v>0.93</v>
      </c>
      <c r="P23" s="47">
        <v>1</v>
      </c>
      <c r="Q23" s="47">
        <f t="shared" si="14"/>
        <v>-7.5268817204301008E-2</v>
      </c>
    </row>
    <row r="24" spans="1:17" x14ac:dyDescent="0.45">
      <c r="A24" s="281"/>
      <c r="B24" s="266">
        <f t="shared" si="16"/>
        <v>0.04</v>
      </c>
      <c r="C24" s="45">
        <f>(C$5-SQRT(C$5^2 + 4*$B$10*C$5*($B$10 + 1))) / (2*C$5*($B$10+1))</f>
        <v>0.91971970040435869</v>
      </c>
      <c r="D24" s="45">
        <f t="shared" ref="D24:M24" si="19">(D$5-SQRT(D$5^2 + 4*$B$10*D$5*($B$10 + 1))) / (2*D$5*($B$10+1))</f>
        <v>0.89723861207130207</v>
      </c>
      <c r="E24" s="45">
        <f t="shared" si="19"/>
        <v>0.85679511220672977</v>
      </c>
      <c r="F24" s="267">
        <f t="shared" si="19"/>
        <v>0.75878523643847995</v>
      </c>
      <c r="G24" s="45" t="e">
        <f t="shared" si="19"/>
        <v>#NUM!</v>
      </c>
      <c r="H24" s="45" t="e">
        <f t="shared" si="19"/>
        <v>#NUM!</v>
      </c>
      <c r="I24" s="45" t="e">
        <f t="shared" si="19"/>
        <v>#NUM!</v>
      </c>
      <c r="J24" s="45" t="e">
        <f t="shared" si="19"/>
        <v>#NUM!</v>
      </c>
      <c r="K24" s="45" t="e">
        <f t="shared" si="19"/>
        <v>#NUM!</v>
      </c>
      <c r="L24" s="45" t="e">
        <f t="shared" si="19"/>
        <v>#NUM!</v>
      </c>
      <c r="M24" s="45" t="e">
        <f t="shared" si="19"/>
        <v>#NUM!</v>
      </c>
      <c r="N24" s="45"/>
      <c r="O24" s="7">
        <v>0.92</v>
      </c>
      <c r="P24" s="47">
        <v>1</v>
      </c>
      <c r="Q24" s="47">
        <f t="shared" si="14"/>
        <v>-8.6956521739130377E-2</v>
      </c>
    </row>
    <row r="25" spans="1:17" x14ac:dyDescent="0.45">
      <c r="A25" s="281"/>
      <c r="B25" s="266">
        <f t="shared" si="16"/>
        <v>0.05</v>
      </c>
      <c r="C25" s="45">
        <f>(C$5-SQRT(C$5^2 + 4*$B$11*C$5*($B$11 + 1))) / (2*C$5*($B$11+1))</f>
        <v>0.89943782939598038</v>
      </c>
      <c r="D25" s="45">
        <f t="shared" ref="D25:M25" si="20">(D$5-SQRT(D$5^2 + 4*$B$11*D$5*($B$11 + 1))) / (2*D$5*($B$11+1))</f>
        <v>0.8703082227915917</v>
      </c>
      <c r="E25" s="45">
        <f t="shared" si="20"/>
        <v>0.81625849659727856</v>
      </c>
      <c r="F25" s="267">
        <f t="shared" si="20"/>
        <v>0.66666666666666663</v>
      </c>
      <c r="G25" s="45" t="e">
        <f t="shared" si="20"/>
        <v>#NUM!</v>
      </c>
      <c r="H25" s="45" t="e">
        <f t="shared" si="20"/>
        <v>#NUM!</v>
      </c>
      <c r="I25" s="45" t="e">
        <f t="shared" si="20"/>
        <v>#NUM!</v>
      </c>
      <c r="J25" s="45" t="e">
        <f t="shared" si="20"/>
        <v>#NUM!</v>
      </c>
      <c r="K25" s="45" t="e">
        <f t="shared" si="20"/>
        <v>#NUM!</v>
      </c>
      <c r="L25" s="45" t="e">
        <f t="shared" si="20"/>
        <v>#NUM!</v>
      </c>
      <c r="M25" s="45" t="e">
        <f t="shared" si="20"/>
        <v>#NUM!</v>
      </c>
      <c r="N25" s="45"/>
      <c r="O25" s="7">
        <v>0.91</v>
      </c>
      <c r="P25" s="47">
        <v>1</v>
      </c>
      <c r="Q25" s="47">
        <f t="shared" si="14"/>
        <v>-9.8901098901098772E-2</v>
      </c>
    </row>
    <row r="26" spans="1:17" x14ac:dyDescent="0.45">
      <c r="A26" s="281"/>
      <c r="B26" s="266">
        <f t="shared" si="16"/>
        <v>6.0000000000000005E-2</v>
      </c>
      <c r="C26" s="45">
        <f>(C$5-SQRT(C$5^2 + 4*$B$12*C$5*($B$12 + 1))) / (2*C$5*($B$12+1))</f>
        <v>0.87900062537590384</v>
      </c>
      <c r="D26" s="45">
        <f t="shared" ref="D26:M26" si="21">(D$5-SQRT(D$5^2 + 4*$B$12*D$5*($B$12 + 1))) / (2*D$5*($B$12+1))</f>
        <v>0.8426340236101415</v>
      </c>
      <c r="E26" s="45">
        <f t="shared" si="21"/>
        <v>0.77240334812281564</v>
      </c>
      <c r="F26" s="45" t="e">
        <f t="shared" si="21"/>
        <v>#NUM!</v>
      </c>
      <c r="G26" s="45" t="e">
        <f t="shared" si="21"/>
        <v>#NUM!</v>
      </c>
      <c r="H26" s="45" t="e">
        <f t="shared" si="21"/>
        <v>#NUM!</v>
      </c>
      <c r="I26" s="45" t="e">
        <f t="shared" si="21"/>
        <v>#NUM!</v>
      </c>
      <c r="J26" s="45" t="e">
        <f t="shared" si="21"/>
        <v>#NUM!</v>
      </c>
      <c r="K26" s="45" t="e">
        <f t="shared" si="21"/>
        <v>#NUM!</v>
      </c>
      <c r="L26" s="45" t="e">
        <f t="shared" si="21"/>
        <v>#NUM!</v>
      </c>
      <c r="M26" s="45" t="e">
        <f t="shared" si="21"/>
        <v>#NUM!</v>
      </c>
      <c r="N26" s="45"/>
      <c r="O26" s="7">
        <v>0.9</v>
      </c>
      <c r="P26" s="47">
        <v>1</v>
      </c>
      <c r="Q26" s="47">
        <f xml:space="preserve"> 1- P26/O26</f>
        <v>-0.11111111111111116</v>
      </c>
    </row>
    <row r="27" spans="1:17" x14ac:dyDescent="0.45">
      <c r="A27" s="281"/>
      <c r="B27" s="266">
        <f t="shared" si="16"/>
        <v>7.0000000000000007E-2</v>
      </c>
      <c r="C27" s="45">
        <f>(C$5-SQRT(C$5^2 + 4*$B$13*C$5*($B$13 + 1))) / (2*C$5*($B$13+1))</f>
        <v>0.85836403650294713</v>
      </c>
      <c r="D27" s="45">
        <f t="shared" ref="D27:M27" si="22">(D$5-SQRT(D$5^2 + 4*$B$13*D$5*($B$13 + 1))) / (2*D$5*($B$13+1))</f>
        <v>0.81403002727269413</v>
      </c>
      <c r="E27" s="45">
        <f t="shared" si="22"/>
        <v>0.72363266762829537</v>
      </c>
      <c r="F27" s="45" t="e">
        <f t="shared" si="22"/>
        <v>#NUM!</v>
      </c>
      <c r="G27" s="45" t="e">
        <f t="shared" si="22"/>
        <v>#NUM!</v>
      </c>
      <c r="H27" s="45" t="e">
        <f t="shared" si="22"/>
        <v>#NUM!</v>
      </c>
      <c r="I27" s="45" t="e">
        <f t="shared" si="22"/>
        <v>#NUM!</v>
      </c>
      <c r="J27" s="45" t="e">
        <f t="shared" si="22"/>
        <v>#NUM!</v>
      </c>
      <c r="K27" s="45" t="e">
        <f t="shared" si="22"/>
        <v>#NUM!</v>
      </c>
      <c r="L27" s="45" t="e">
        <f t="shared" si="22"/>
        <v>#NUM!</v>
      </c>
      <c r="M27" s="45" t="e">
        <f t="shared" si="22"/>
        <v>#NUM!</v>
      </c>
      <c r="N27" s="45"/>
      <c r="O27" s="268">
        <v>0.8</v>
      </c>
      <c r="P27" s="67">
        <v>1</v>
      </c>
      <c r="Q27" s="67">
        <f xml:space="preserve"> 1- P27/O27</f>
        <v>-0.25</v>
      </c>
    </row>
    <row r="28" spans="1:17" x14ac:dyDescent="0.45">
      <c r="A28" s="281"/>
      <c r="B28" s="266">
        <f t="shared" si="16"/>
        <v>0.08</v>
      </c>
      <c r="C28" s="45">
        <f>(C$5-SQRT(C$5^2 + 4*$B$14*C$5*($B$14 + 1))) / (2*C$5*($B$14+1))</f>
        <v>0.83747682252141997</v>
      </c>
      <c r="D28" s="45">
        <f t="shared" ref="D28:M28" si="23">(D$5-SQRT(D$5^2 + 4*$B$14*D$5*($B$14 + 1))) / (2*D$5*($B$14+1))</f>
        <v>0.78424725134995321</v>
      </c>
      <c r="E28" s="45">
        <f t="shared" si="23"/>
        <v>0.66666666666666663</v>
      </c>
      <c r="F28" s="45" t="e">
        <f t="shared" si="23"/>
        <v>#NUM!</v>
      </c>
      <c r="G28" s="45" t="e">
        <f t="shared" si="23"/>
        <v>#NUM!</v>
      </c>
      <c r="H28" s="45" t="e">
        <f t="shared" si="23"/>
        <v>#NUM!</v>
      </c>
      <c r="I28" s="45" t="e">
        <f t="shared" si="23"/>
        <v>#NUM!</v>
      </c>
      <c r="J28" s="45" t="e">
        <f t="shared" si="23"/>
        <v>#NUM!</v>
      </c>
      <c r="K28" s="45" t="e">
        <f t="shared" si="23"/>
        <v>#NUM!</v>
      </c>
      <c r="L28" s="45" t="e">
        <f t="shared" si="23"/>
        <v>#NUM!</v>
      </c>
      <c r="M28" s="45" t="e">
        <f t="shared" si="23"/>
        <v>#NUM!</v>
      </c>
      <c r="N28" s="45"/>
      <c r="O28" s="7">
        <v>0.7</v>
      </c>
      <c r="P28" s="47">
        <v>1</v>
      </c>
      <c r="Q28" s="47">
        <f xml:space="preserve"> 1- P28/O28</f>
        <v>-0.4285714285714286</v>
      </c>
    </row>
    <row r="29" spans="1:17" x14ac:dyDescent="0.45">
      <c r="A29" s="281"/>
      <c r="B29" s="266">
        <f t="shared" si="16"/>
        <v>0.09</v>
      </c>
      <c r="C29" s="45">
        <f>(C$5-SQRT(C$5^2 + 4*$B$15*C$5*($B$15 + 1))) / (2*C$5*($B$15+1))</f>
        <v>0.81627844531935911</v>
      </c>
      <c r="D29" s="45">
        <f t="shared" ref="D29:M29" si="24">(D$5-SQRT(D$5^2 + 4*$B$15*D$5*($B$15 + 1))) / (2*D$5*($B$15+1))</f>
        <v>0.75293793964815736</v>
      </c>
      <c r="E29" s="45">
        <f t="shared" si="24"/>
        <v>0.5919801747370087</v>
      </c>
      <c r="F29" s="45" t="e">
        <f t="shared" si="24"/>
        <v>#NUM!</v>
      </c>
      <c r="G29" s="45" t="e">
        <f t="shared" si="24"/>
        <v>#NUM!</v>
      </c>
      <c r="H29" s="45" t="e">
        <f t="shared" si="24"/>
        <v>#NUM!</v>
      </c>
      <c r="I29" s="45" t="e">
        <f t="shared" si="24"/>
        <v>#NUM!</v>
      </c>
      <c r="J29" s="45" t="e">
        <f t="shared" si="24"/>
        <v>#NUM!</v>
      </c>
      <c r="K29" s="45" t="e">
        <f t="shared" si="24"/>
        <v>#NUM!</v>
      </c>
      <c r="L29" s="45" t="e">
        <f t="shared" si="24"/>
        <v>#NUM!</v>
      </c>
      <c r="M29" s="45" t="e">
        <f t="shared" si="24"/>
        <v>#NUM!</v>
      </c>
      <c r="N29" s="45"/>
      <c r="O29" s="7">
        <v>0.6</v>
      </c>
      <c r="P29" s="47">
        <v>1</v>
      </c>
      <c r="Q29" s="47">
        <f xml:space="preserve"> 1- P29/O29</f>
        <v>-0.66666666666666674</v>
      </c>
    </row>
    <row r="30" spans="1:17" x14ac:dyDescent="0.45">
      <c r="A30" s="281"/>
      <c r="B30" s="266">
        <f t="shared" si="16"/>
        <v>9.9999999999999992E-2</v>
      </c>
      <c r="C30" s="45">
        <f>(C$5-SQRT(C$5^2 + 4*$B$16*C$5*($B$16 + 1))) / (2*C$5*($B$16+1))</f>
        <v>0.79469612607035833</v>
      </c>
      <c r="D30" s="45">
        <f t="shared" ref="D30:M30" si="25">(D$5-SQRT(D$5^2 + 4*$B$16*D$5*($B$16 + 1))) / (2*D$5*($B$16+1))</f>
        <v>0.71958872249296812</v>
      </c>
      <c r="E30" s="45" t="e">
        <f t="shared" si="25"/>
        <v>#NUM!</v>
      </c>
      <c r="F30" s="45" t="e">
        <f t="shared" si="25"/>
        <v>#NUM!</v>
      </c>
      <c r="G30" s="45" t="e">
        <f t="shared" si="25"/>
        <v>#NUM!</v>
      </c>
      <c r="H30" s="45" t="e">
        <f t="shared" si="25"/>
        <v>#NUM!</v>
      </c>
      <c r="I30" s="45" t="e">
        <f t="shared" si="25"/>
        <v>#NUM!</v>
      </c>
      <c r="J30" s="45" t="e">
        <f t="shared" si="25"/>
        <v>#NUM!</v>
      </c>
      <c r="K30" s="45" t="e">
        <f t="shared" si="25"/>
        <v>#NUM!</v>
      </c>
      <c r="L30" s="45" t="e">
        <f t="shared" si="25"/>
        <v>#NUM!</v>
      </c>
      <c r="M30" s="45" t="e">
        <f t="shared" si="25"/>
        <v>#NUM!</v>
      </c>
      <c r="N30" s="45"/>
      <c r="O30" s="7">
        <v>0.5</v>
      </c>
      <c r="P30" s="47">
        <v>1</v>
      </c>
      <c r="Q30" s="47">
        <f xml:space="preserve"> 1- P30/O30</f>
        <v>-1</v>
      </c>
    </row>
    <row r="31" spans="1:17" ht="18" x14ac:dyDescent="0.45">
      <c r="A31" s="269"/>
      <c r="B31" s="270"/>
      <c r="M31" s="43"/>
      <c r="N31" s="43"/>
      <c r="O31" s="47"/>
      <c r="P31" s="47"/>
    </row>
    <row r="32" spans="1:17" x14ac:dyDescent="0.45">
      <c r="B32" s="271" t="s">
        <v>138</v>
      </c>
      <c r="C32" s="43" t="s">
        <v>98</v>
      </c>
      <c r="D32" s="272" t="s">
        <v>143</v>
      </c>
      <c r="F32"/>
      <c r="G32" s="271" t="s">
        <v>138</v>
      </c>
      <c r="H32" s="43" t="s">
        <v>98</v>
      </c>
      <c r="I32" s="272" t="s">
        <v>143</v>
      </c>
      <c r="M32" s="47"/>
      <c r="N32" s="47"/>
    </row>
    <row r="33" spans="1:23" x14ac:dyDescent="0.45">
      <c r="A33" s="287" t="s">
        <v>144</v>
      </c>
      <c r="B33" s="35">
        <v>-0.25</v>
      </c>
      <c r="C33" s="47">
        <v>0.04</v>
      </c>
      <c r="D33" s="233">
        <f>(B33+(SQRT(B33^2+4*C33*B33*(C33+1))))  /  (2*B33*(C33+1))</f>
        <v>0.20275322509998156</v>
      </c>
      <c r="F33" s="287" t="s">
        <v>144</v>
      </c>
      <c r="G33" s="35">
        <v>-0.25</v>
      </c>
      <c r="H33" s="47">
        <v>0.09</v>
      </c>
      <c r="I33" s="47" t="e">
        <f>(G33+(SQRT(G33^2+4*H33*G33*(H33+1))))  /  (2*G33*(H33+1))</f>
        <v>#NUM!</v>
      </c>
      <c r="M33" s="47"/>
      <c r="N33" s="47"/>
    </row>
    <row r="34" spans="1:23" x14ac:dyDescent="0.45">
      <c r="A34" s="287"/>
      <c r="B34" s="35">
        <v>-0.25</v>
      </c>
      <c r="C34" s="47">
        <v>0.03</v>
      </c>
      <c r="D34" s="233">
        <f t="shared" ref="D34:D37" si="26">(B34+(SQRT(B34^2+4*C34*B34*(C34+1))))  /  (2*B34*(C34+1))</f>
        <v>0.14026429447318098</v>
      </c>
      <c r="F34" s="287"/>
      <c r="G34" s="35">
        <v>-0.25</v>
      </c>
      <c r="H34" s="47">
        <v>0.08</v>
      </c>
      <c r="I34" s="47" t="e">
        <f t="shared" ref="I34:I37" si="27">(G34+(SQRT(G34^2+4*H34*G34*(H34+1))))  /  (2*G34*(H34+1))</f>
        <v>#NUM!</v>
      </c>
      <c r="L34" s="45"/>
      <c r="M34" s="45"/>
      <c r="N34" s="45"/>
      <c r="O34" s="47"/>
      <c r="P34" s="47"/>
      <c r="Q34" s="47"/>
      <c r="R34" s="47"/>
      <c r="S34" s="47"/>
      <c r="T34" s="47"/>
      <c r="U34" s="47"/>
      <c r="V34" s="47"/>
      <c r="W34" s="47"/>
    </row>
    <row r="35" spans="1:23" x14ac:dyDescent="0.45">
      <c r="A35" s="287"/>
      <c r="B35" s="35">
        <v>-0.25</v>
      </c>
      <c r="C35" s="47">
        <v>0.02</v>
      </c>
      <c r="D35" s="233">
        <f t="shared" si="26"/>
        <v>8.7876773947388437E-2</v>
      </c>
      <c r="F35" s="287"/>
      <c r="G35" s="35">
        <v>-0.25</v>
      </c>
      <c r="H35" s="47">
        <v>7.0000000000000007E-2</v>
      </c>
      <c r="I35" s="47" t="e">
        <f t="shared" si="27"/>
        <v>#NUM!</v>
      </c>
      <c r="L35" s="45"/>
      <c r="M35" s="45"/>
      <c r="N35" s="45"/>
      <c r="O35" s="47"/>
      <c r="P35" s="47"/>
      <c r="Q35" s="47"/>
      <c r="R35" s="47"/>
      <c r="S35" s="47"/>
      <c r="T35" s="47"/>
      <c r="U35" s="47"/>
      <c r="V35" s="47"/>
      <c r="W35" s="47"/>
    </row>
    <row r="36" spans="1:23" x14ac:dyDescent="0.45">
      <c r="A36" s="287"/>
      <c r="B36" s="35">
        <v>-0.25</v>
      </c>
      <c r="C36" s="47">
        <v>0.01</v>
      </c>
      <c r="D36" s="233">
        <f t="shared" si="26"/>
        <v>4.1761459712491185E-2</v>
      </c>
      <c r="F36" s="287"/>
      <c r="G36" s="35">
        <v>-0.25</v>
      </c>
      <c r="H36" s="47">
        <v>0.06</v>
      </c>
      <c r="I36" s="47" t="e">
        <f t="shared" si="27"/>
        <v>#NUM!</v>
      </c>
      <c r="L36" s="45"/>
      <c r="M36" s="45"/>
      <c r="N36" s="45"/>
    </row>
    <row r="37" spans="1:23" x14ac:dyDescent="0.45">
      <c r="A37" s="287"/>
      <c r="B37" s="35">
        <v>-0.25</v>
      </c>
      <c r="C37" s="47">
        <v>0</v>
      </c>
      <c r="D37" s="47">
        <f t="shared" si="26"/>
        <v>0</v>
      </c>
      <c r="F37" s="287"/>
      <c r="G37" s="35">
        <v>-0.25</v>
      </c>
      <c r="H37" s="47">
        <v>0.05</v>
      </c>
      <c r="I37" s="233">
        <f t="shared" si="27"/>
        <v>0.28571428571428575</v>
      </c>
      <c r="L37" s="45"/>
      <c r="M37" s="45"/>
      <c r="N37" s="45"/>
    </row>
    <row r="38" spans="1:23" x14ac:dyDescent="0.45">
      <c r="A38" s="288" t="s">
        <v>145</v>
      </c>
      <c r="B38" s="35">
        <v>-0.25</v>
      </c>
      <c r="C38" s="47">
        <v>0.04</v>
      </c>
      <c r="D38" s="175">
        <f>(B38-(SQRT(B38^2+4*C38*B38*(C38+1))))  /  (2*B38*(C38+1))</f>
        <v>0.75878523643847995</v>
      </c>
      <c r="F38" s="288" t="s">
        <v>145</v>
      </c>
      <c r="G38" s="35">
        <v>-0.25</v>
      </c>
      <c r="H38" s="47">
        <v>0.09</v>
      </c>
      <c r="I38" s="175" t="e">
        <f>(G38-(SQRT(G38^2+4*H38*G38*(H38+1))))  /  (2*G38*(H38+1))</f>
        <v>#NUM!</v>
      </c>
      <c r="L38" s="45"/>
      <c r="M38" s="45"/>
      <c r="N38" s="45"/>
    </row>
    <row r="39" spans="1:23" x14ac:dyDescent="0.45">
      <c r="A39" s="288"/>
      <c r="B39" s="35">
        <v>-0.25</v>
      </c>
      <c r="C39" s="47">
        <v>0.03</v>
      </c>
      <c r="D39" s="175">
        <f t="shared" ref="D39:D42" si="28">(B39-(SQRT(B39^2+4*C39*B39*(C39+1))))  /  (2*B39*(C39+1))</f>
        <v>0.830609491934586</v>
      </c>
      <c r="F39" s="288"/>
      <c r="G39" s="35">
        <v>-0.25</v>
      </c>
      <c r="H39" s="47">
        <v>0.08</v>
      </c>
      <c r="I39" s="175" t="e">
        <f t="shared" ref="I39:I42" si="29">(G39-(SQRT(G39^2+4*H39*G39*(H39+1))))  /  (2*G39*(H39+1))</f>
        <v>#NUM!</v>
      </c>
      <c r="L39" s="45"/>
      <c r="M39" s="45"/>
      <c r="N39" s="45"/>
    </row>
    <row r="40" spans="1:23" x14ac:dyDescent="0.45">
      <c r="A40" s="288"/>
      <c r="B40" s="35">
        <v>-0.25</v>
      </c>
      <c r="C40" s="47">
        <v>0.02</v>
      </c>
      <c r="D40" s="175">
        <f t="shared" si="28"/>
        <v>0.89251538291535659</v>
      </c>
      <c r="F40" s="288"/>
      <c r="G40" s="35">
        <v>-0.25</v>
      </c>
      <c r="H40" s="47">
        <v>7.0000000000000007E-2</v>
      </c>
      <c r="I40" s="175" t="e">
        <f t="shared" si="29"/>
        <v>#NUM!</v>
      </c>
      <c r="L40" s="45"/>
      <c r="M40" s="45"/>
      <c r="N40" s="45"/>
    </row>
    <row r="41" spans="1:23" x14ac:dyDescent="0.45">
      <c r="A41" s="288"/>
      <c r="B41" s="35">
        <v>-0.25</v>
      </c>
      <c r="C41" s="47">
        <v>0.01</v>
      </c>
      <c r="D41" s="175">
        <f t="shared" si="28"/>
        <v>0.94833755018849886</v>
      </c>
      <c r="F41" s="288"/>
      <c r="G41" s="35">
        <v>-0.25</v>
      </c>
      <c r="H41" s="47">
        <v>0.06</v>
      </c>
      <c r="I41" s="175" t="e">
        <f t="shared" si="29"/>
        <v>#NUM!</v>
      </c>
      <c r="L41" s="45"/>
      <c r="M41" s="45"/>
      <c r="N41" s="45"/>
    </row>
    <row r="42" spans="1:23" x14ac:dyDescent="0.45">
      <c r="A42" s="288"/>
      <c r="B42" s="35">
        <v>-0.25</v>
      </c>
      <c r="C42" s="47">
        <v>0</v>
      </c>
      <c r="D42" s="175">
        <f t="shared" si="28"/>
        <v>1</v>
      </c>
      <c r="F42" s="288"/>
      <c r="G42" s="35">
        <v>-0.25</v>
      </c>
      <c r="H42" s="47">
        <v>0.05</v>
      </c>
      <c r="I42" s="175">
        <f t="shared" si="29"/>
        <v>0.66666666666666663</v>
      </c>
      <c r="L42" s="45"/>
      <c r="M42" s="45"/>
      <c r="N42" s="45"/>
    </row>
    <row r="43" spans="1:23" x14ac:dyDescent="0.45">
      <c r="B43" s="35"/>
      <c r="L43" s="45"/>
      <c r="M43" s="45"/>
      <c r="N43" s="45"/>
    </row>
    <row r="44" spans="1:23" x14ac:dyDescent="0.45">
      <c r="A44" s="287" t="s">
        <v>144</v>
      </c>
      <c r="B44" s="35">
        <v>-0.11111</v>
      </c>
      <c r="C44" s="47">
        <v>0.04</v>
      </c>
      <c r="D44" s="47" t="e">
        <f>(B44+(SQRT(B44^2+4*C44*B44*(C44+1))))  /  (2*B44*(C44+1))</f>
        <v>#NUM!</v>
      </c>
      <c r="F44" s="287" t="s">
        <v>144</v>
      </c>
      <c r="G44" s="35">
        <v>-0.11111</v>
      </c>
      <c r="H44" s="47">
        <v>0.09</v>
      </c>
      <c r="I44" s="47" t="e">
        <f>(G44+(SQRT(G44^2+4*H44*G44*(H44+1))))  /  (2*G44*(H44+1))</f>
        <v>#NUM!</v>
      </c>
      <c r="L44" s="45"/>
      <c r="M44" s="45"/>
      <c r="N44" s="45"/>
    </row>
    <row r="45" spans="1:23" x14ac:dyDescent="0.45">
      <c r="A45" s="287"/>
      <c r="B45" s="35">
        <v>-0.11111</v>
      </c>
      <c r="C45" s="47">
        <v>0.03</v>
      </c>
      <c r="D45" s="47" t="e">
        <f t="shared" ref="D45:D48" si="30">(B45+(SQRT(B45^2+4*C45*B45*(C45+1))))  /  (2*B45*(C45+1))</f>
        <v>#NUM!</v>
      </c>
      <c r="F45" s="287"/>
      <c r="G45" s="35">
        <v>-0.11111</v>
      </c>
      <c r="H45" s="47">
        <v>0.08</v>
      </c>
      <c r="I45" s="47" t="e">
        <f t="shared" ref="I45:I48" si="31">(G45+(SQRT(G45^2+4*H45*G45*(H45+1))))  /  (2*G45*(H45+1))</f>
        <v>#NUM!</v>
      </c>
    </row>
    <row r="46" spans="1:23" x14ac:dyDescent="0.45">
      <c r="A46" s="287"/>
      <c r="B46" s="35">
        <v>-0.11111</v>
      </c>
      <c r="C46" s="47">
        <v>0.02</v>
      </c>
      <c r="D46" s="47">
        <f t="shared" si="30"/>
        <v>0.23757018436927801</v>
      </c>
      <c r="F46" s="287"/>
      <c r="G46" s="35">
        <v>-0.11111</v>
      </c>
      <c r="H46" s="47">
        <v>7.0000000000000007E-2</v>
      </c>
      <c r="I46" s="47" t="e">
        <f t="shared" si="31"/>
        <v>#NUM!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x14ac:dyDescent="0.45">
      <c r="A47" s="287"/>
      <c r="B47" s="35">
        <v>-0.11111</v>
      </c>
      <c r="C47" s="47">
        <v>0.01</v>
      </c>
      <c r="D47" s="47">
        <f t="shared" si="30"/>
        <v>0.10012646135513681</v>
      </c>
      <c r="F47" s="287"/>
      <c r="G47" s="35">
        <v>-0.11111</v>
      </c>
      <c r="H47" s="47">
        <v>0.06</v>
      </c>
      <c r="I47" s="47" t="e">
        <f t="shared" si="31"/>
        <v>#NUM!</v>
      </c>
    </row>
    <row r="48" spans="1:23" x14ac:dyDescent="0.45">
      <c r="A48" s="287"/>
      <c r="B48" s="35">
        <v>-0.11111</v>
      </c>
      <c r="C48" s="47">
        <v>0</v>
      </c>
      <c r="D48" s="47">
        <f t="shared" si="30"/>
        <v>0</v>
      </c>
      <c r="F48" s="287"/>
      <c r="G48" s="35">
        <v>-0.11111</v>
      </c>
      <c r="H48" s="47">
        <v>0.05</v>
      </c>
      <c r="I48" s="47" t="e">
        <f t="shared" si="31"/>
        <v>#NUM!</v>
      </c>
    </row>
    <row r="49" spans="1:9" x14ac:dyDescent="0.45">
      <c r="A49" s="288" t="s">
        <v>145</v>
      </c>
      <c r="B49" s="35">
        <v>-0.11111</v>
      </c>
      <c r="C49" s="47">
        <v>0.04</v>
      </c>
      <c r="D49" s="175" t="e">
        <f>(B49-(SQRT(B49^2+4*C49*B49*(C49+1))))  /  (2*B49*(C49+1))</f>
        <v>#NUM!</v>
      </c>
      <c r="F49" s="288" t="s">
        <v>145</v>
      </c>
      <c r="G49" s="35">
        <v>-0.11111</v>
      </c>
      <c r="H49" s="47">
        <v>0.09</v>
      </c>
      <c r="I49" s="175" t="e">
        <f>(G49-(SQRT(G49^2+4*H49*G49*(H49+1))))  /  (2*G49*(H49+1))</f>
        <v>#NUM!</v>
      </c>
    </row>
    <row r="50" spans="1:9" x14ac:dyDescent="0.45">
      <c r="A50" s="288"/>
      <c r="B50" s="35">
        <v>-0.11111</v>
      </c>
      <c r="C50" s="47">
        <v>0.03</v>
      </c>
      <c r="D50" s="175" t="e">
        <f t="shared" ref="D50:D53" si="32">(B50-(SQRT(B50^2+4*C50*B50*(C50+1))))  /  (2*B50*(C50+1))</f>
        <v>#NUM!</v>
      </c>
      <c r="F50" s="288"/>
      <c r="G50" s="35">
        <v>-0.11111</v>
      </c>
      <c r="H50" s="47">
        <v>0.08</v>
      </c>
      <c r="I50" s="175" t="e">
        <f t="shared" ref="I50:I53" si="33">(G50-(SQRT(G50^2+4*H50*G50*(H50+1))))  /  (2*G50*(H50+1))</f>
        <v>#NUM!</v>
      </c>
    </row>
    <row r="51" spans="1:9" x14ac:dyDescent="0.45">
      <c r="A51" s="288"/>
      <c r="B51" s="35">
        <v>-0.11111</v>
      </c>
      <c r="C51" s="47">
        <v>0.02</v>
      </c>
      <c r="D51" s="175">
        <f t="shared" si="32"/>
        <v>0.74282197249346693</v>
      </c>
      <c r="F51" s="288"/>
      <c r="G51" s="35">
        <v>-0.11111</v>
      </c>
      <c r="H51" s="47">
        <v>7.0000000000000007E-2</v>
      </c>
      <c r="I51" s="175" t="e">
        <f t="shared" si="33"/>
        <v>#NUM!</v>
      </c>
    </row>
    <row r="52" spans="1:9" x14ac:dyDescent="0.45">
      <c r="A52" s="288"/>
      <c r="B52" s="35">
        <v>-0.11111</v>
      </c>
      <c r="C52" s="47">
        <v>0.01</v>
      </c>
      <c r="D52" s="175">
        <f t="shared" si="32"/>
        <v>0.88997254854585328</v>
      </c>
      <c r="F52" s="288"/>
      <c r="G52" s="35">
        <v>-0.11111</v>
      </c>
      <c r="H52" s="47">
        <v>0.06</v>
      </c>
      <c r="I52" s="175" t="e">
        <f t="shared" si="33"/>
        <v>#NUM!</v>
      </c>
    </row>
    <row r="53" spans="1:9" x14ac:dyDescent="0.45">
      <c r="A53" s="288"/>
      <c r="B53" s="35">
        <v>-0.11111</v>
      </c>
      <c r="C53" s="47">
        <v>0</v>
      </c>
      <c r="D53" s="175">
        <f t="shared" si="32"/>
        <v>1</v>
      </c>
      <c r="F53" s="288"/>
      <c r="G53" s="35">
        <v>-0.11111</v>
      </c>
      <c r="H53" s="47">
        <v>0.05</v>
      </c>
      <c r="I53" s="175" t="e">
        <f t="shared" si="33"/>
        <v>#NUM!</v>
      </c>
    </row>
    <row r="54" spans="1:9" x14ac:dyDescent="0.45">
      <c r="B54" s="35"/>
    </row>
    <row r="55" spans="1:9" x14ac:dyDescent="0.45">
      <c r="B55" s="273" t="s">
        <v>138</v>
      </c>
      <c r="C55" s="43" t="s">
        <v>98</v>
      </c>
      <c r="D55" s="272" t="s">
        <v>143</v>
      </c>
      <c r="G55" s="273" t="s">
        <v>138</v>
      </c>
      <c r="H55" s="43" t="s">
        <v>98</v>
      </c>
      <c r="I55" s="272" t="s">
        <v>143</v>
      </c>
    </row>
    <row r="56" spans="1:9" x14ac:dyDescent="0.45">
      <c r="A56" s="287" t="s">
        <v>144</v>
      </c>
      <c r="B56" s="35">
        <v>-0.4285714285714286</v>
      </c>
      <c r="C56" s="47">
        <v>0.04</v>
      </c>
      <c r="D56" s="47">
        <f>(B56+(SQRT(B56^2+4*C56*B56*(C56+1))))  /  (2*B56*(C56+1))</f>
        <v>0.10474334933173164</v>
      </c>
      <c r="F56" s="287" t="s">
        <v>144</v>
      </c>
      <c r="G56" s="35">
        <v>-0.4285714285714286</v>
      </c>
      <c r="H56" s="47">
        <v>0.09</v>
      </c>
      <c r="I56" s="47">
        <f>(G56+(SQRT(G56^2+4*H56*G56*(H56+1))))  /  (2*G56*(H56+1))</f>
        <v>0.32545101792354175</v>
      </c>
    </row>
    <row r="57" spans="1:9" x14ac:dyDescent="0.45">
      <c r="A57" s="287"/>
      <c r="B57" s="35">
        <v>-0.4285714285714286</v>
      </c>
      <c r="C57" s="47">
        <v>0.03</v>
      </c>
      <c r="D57" s="47">
        <f t="shared" ref="D57:D60" si="34">(B57+(SQRT(B57^2+4*C57*B57*(C57+1))))  /  (2*B57*(C57+1))</f>
        <v>7.5939869728870985E-2</v>
      </c>
      <c r="F57" s="287"/>
      <c r="G57" s="35">
        <v>-0.4285714285714286</v>
      </c>
      <c r="H57" s="47">
        <v>0.08</v>
      </c>
      <c r="I57" s="47">
        <f t="shared" ref="I57:I60" si="35">(G57+(SQRT(G57^2+4*H57*G57*(H57+1))))  /  (2*G57*(H57+1))</f>
        <v>0.25925925925925919</v>
      </c>
    </row>
    <row r="58" spans="1:9" x14ac:dyDescent="0.45">
      <c r="A58" s="287"/>
      <c r="B58" s="35">
        <v>-0.4285714285714286</v>
      </c>
      <c r="C58" s="47">
        <v>0.02</v>
      </c>
      <c r="D58" s="47">
        <f t="shared" si="34"/>
        <v>4.9128553756784613E-2</v>
      </c>
      <c r="F58" s="287"/>
      <c r="G58" s="35">
        <v>-0.4285714285714286</v>
      </c>
      <c r="H58" s="47">
        <v>7.0000000000000007E-2</v>
      </c>
      <c r="I58" s="47">
        <f t="shared" si="35"/>
        <v>0.21094677162404105</v>
      </c>
    </row>
    <row r="59" spans="1:9" x14ac:dyDescent="0.45">
      <c r="A59" s="287"/>
      <c r="B59" s="35">
        <v>-0.4285714285714286</v>
      </c>
      <c r="C59" s="47">
        <v>0.01</v>
      </c>
      <c r="D59" s="47">
        <f t="shared" si="34"/>
        <v>2.3910775783907507E-2</v>
      </c>
      <c r="F59" s="287"/>
      <c r="G59" s="35">
        <v>-0.4285714285714286</v>
      </c>
      <c r="H59" s="47">
        <v>0.06</v>
      </c>
      <c r="I59" s="47">
        <f t="shared" si="35"/>
        <v>0.17099287829227869</v>
      </c>
    </row>
    <row r="60" spans="1:9" x14ac:dyDescent="0.45">
      <c r="A60" s="287"/>
      <c r="B60" s="35">
        <v>-0.4285714285714286</v>
      </c>
      <c r="C60" s="47">
        <v>0</v>
      </c>
      <c r="D60" s="47">
        <f t="shared" si="34"/>
        <v>0</v>
      </c>
      <c r="F60" s="287"/>
      <c r="G60" s="35">
        <v>-0.4285714285714286</v>
      </c>
      <c r="H60" s="47">
        <v>0.05</v>
      </c>
      <c r="I60" s="47">
        <f t="shared" si="35"/>
        <v>0.1361224557836738</v>
      </c>
    </row>
    <row r="61" spans="1:9" x14ac:dyDescent="0.45">
      <c r="A61" s="288" t="s">
        <v>145</v>
      </c>
      <c r="B61" s="35">
        <v>-0.4285714285714286</v>
      </c>
      <c r="C61" s="47">
        <v>0.04</v>
      </c>
      <c r="D61" s="175">
        <f>(B61-(SQRT(B61^2+4*C61*B61*(C61+1))))  /  (2*B61*(C61+1))</f>
        <v>0.85679511220672977</v>
      </c>
      <c r="F61" s="288" t="s">
        <v>145</v>
      </c>
      <c r="G61" s="35">
        <v>-0.4285714285714286</v>
      </c>
      <c r="H61" s="47">
        <v>0.09</v>
      </c>
      <c r="I61" s="175">
        <f>(G61-(SQRT(G61^2+4*H61*G61*(H61+1))))  /  (2*G61*(H61+1))</f>
        <v>0.5919801747370087</v>
      </c>
    </row>
    <row r="62" spans="1:9" x14ac:dyDescent="0.45">
      <c r="A62" s="288"/>
      <c r="B62" s="35">
        <v>-0.4285714285714286</v>
      </c>
      <c r="C62" s="47">
        <v>0.03</v>
      </c>
      <c r="D62" s="175">
        <f t="shared" ref="D62:D65" si="36">(B62-(SQRT(B62^2+4*C62*B62*(C62+1))))  /  (2*B62*(C62+1))</f>
        <v>0.89493391667889599</v>
      </c>
      <c r="F62" s="288"/>
      <c r="G62" s="35">
        <v>-0.4285714285714286</v>
      </c>
      <c r="H62" s="47">
        <v>0.08</v>
      </c>
      <c r="I62" s="175">
        <f t="shared" ref="I62:I65" si="37">(G62-(SQRT(G62^2+4*H62*G62*(H62+1))))  /  (2*G62*(H62+1))</f>
        <v>0.66666666666666663</v>
      </c>
    </row>
    <row r="63" spans="1:9" x14ac:dyDescent="0.45">
      <c r="A63" s="288"/>
      <c r="B63" s="35">
        <v>-0.4285714285714286</v>
      </c>
      <c r="C63" s="47">
        <v>0.02</v>
      </c>
      <c r="D63" s="175">
        <f t="shared" si="36"/>
        <v>0.93126360310596046</v>
      </c>
      <c r="F63" s="288"/>
      <c r="G63" s="35">
        <v>-0.4285714285714286</v>
      </c>
      <c r="H63" s="47">
        <v>7.0000000000000007E-2</v>
      </c>
      <c r="I63" s="175">
        <f t="shared" si="37"/>
        <v>0.72363266762829537</v>
      </c>
    </row>
    <row r="64" spans="1:9" x14ac:dyDescent="0.45">
      <c r="A64" s="288"/>
      <c r="B64" s="35">
        <v>-0.4285714285714286</v>
      </c>
      <c r="C64" s="47">
        <v>0.01</v>
      </c>
      <c r="D64" s="175">
        <f t="shared" si="36"/>
        <v>0.96618823411708266</v>
      </c>
      <c r="F64" s="288"/>
      <c r="G64" s="35">
        <v>-0.4285714285714286</v>
      </c>
      <c r="H64" s="47">
        <v>0.06</v>
      </c>
      <c r="I64" s="175">
        <f t="shared" si="37"/>
        <v>0.77240334812281564</v>
      </c>
    </row>
    <row r="65" spans="1:9" x14ac:dyDescent="0.45">
      <c r="A65" s="288"/>
      <c r="B65" s="35">
        <v>-0.4285714285714286</v>
      </c>
      <c r="C65" s="47">
        <v>0</v>
      </c>
      <c r="D65" s="175">
        <f t="shared" si="36"/>
        <v>1</v>
      </c>
      <c r="F65" s="288"/>
      <c r="G65" s="35">
        <v>-0.4285714285714286</v>
      </c>
      <c r="H65" s="47">
        <v>0.05</v>
      </c>
      <c r="I65" s="175">
        <f t="shared" si="37"/>
        <v>0.81625849659727856</v>
      </c>
    </row>
  </sheetData>
  <mergeCells count="18">
    <mergeCell ref="A49:A53"/>
    <mergeCell ref="F49:F53"/>
    <mergeCell ref="A56:A60"/>
    <mergeCell ref="F56:F60"/>
    <mergeCell ref="A61:A65"/>
    <mergeCell ref="F61:F65"/>
    <mergeCell ref="A33:A37"/>
    <mergeCell ref="F33:F37"/>
    <mergeCell ref="A38:A42"/>
    <mergeCell ref="F38:F42"/>
    <mergeCell ref="A44:A48"/>
    <mergeCell ref="F44:F48"/>
    <mergeCell ref="A20:A30"/>
    <mergeCell ref="A4:B5"/>
    <mergeCell ref="C4:M4"/>
    <mergeCell ref="A6:A16"/>
    <mergeCell ref="A18:B19"/>
    <mergeCell ref="C18:M18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A27A-F3E1-4624-9E4F-F020752CDC4E}">
  <sheetPr>
    <tabColor rgb="FF00B050"/>
  </sheetPr>
  <dimension ref="B1:V90"/>
  <sheetViews>
    <sheetView showGridLines="0" workbookViewId="0">
      <pane ySplit="15" topLeftCell="A28" activePane="bottomLeft" state="frozen"/>
      <selection pane="bottomLeft" activeCell="M60" sqref="M60"/>
    </sheetView>
  </sheetViews>
  <sheetFormatPr defaultColWidth="10.53125" defaultRowHeight="15.75" x14ac:dyDescent="0.5"/>
  <cols>
    <col min="1" max="1" width="2.59765625" customWidth="1"/>
    <col min="2" max="2" width="10.59765625" customWidth="1"/>
    <col min="3" max="11" width="8.59765625" style="34" customWidth="1"/>
    <col min="12" max="14" width="10.59765625" style="34" customWidth="1"/>
    <col min="15" max="19" width="8.59765625" style="34" customWidth="1"/>
    <col min="20" max="20" width="8.59765625" customWidth="1"/>
    <col min="21" max="21" width="10.59765625" customWidth="1"/>
  </cols>
  <sheetData>
    <row r="1" spans="2:22" s="13" customFormat="1" ht="20.2" customHeight="1" x14ac:dyDescent="0.45">
      <c r="B1" s="170" t="s">
        <v>149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2:22" s="13" customFormat="1" ht="20.2" customHeight="1" x14ac:dyDescent="0.45">
      <c r="B2" s="292" t="s">
        <v>28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70"/>
      <c r="N2" s="70"/>
      <c r="O2" s="70"/>
      <c r="P2" s="70"/>
      <c r="Q2" s="70"/>
      <c r="R2" s="70"/>
      <c r="S2" s="70"/>
    </row>
    <row r="3" spans="2:22" s="26" customFormat="1" ht="10.050000000000001" customHeight="1" thickBot="1" x14ac:dyDescent="0.5">
      <c r="B3" s="71"/>
      <c r="C3" s="72"/>
      <c r="D3" s="72"/>
      <c r="E3" s="72"/>
      <c r="F3" s="72"/>
      <c r="G3" s="72"/>
      <c r="H3" s="72"/>
      <c r="I3" s="72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22" s="2" customFormat="1" ht="21" x14ac:dyDescent="0.65">
      <c r="B4" s="5"/>
      <c r="C4" s="293" t="s">
        <v>29</v>
      </c>
      <c r="D4" s="294"/>
      <c r="E4" s="295"/>
      <c r="F4" s="293" t="s">
        <v>30</v>
      </c>
      <c r="G4" s="294"/>
      <c r="H4" s="295"/>
      <c r="I4" s="294" t="s">
        <v>31</v>
      </c>
      <c r="J4" s="294"/>
      <c r="K4" s="73" t="s">
        <v>32</v>
      </c>
      <c r="L4" s="296" t="s">
        <v>33</v>
      </c>
      <c r="M4" s="297"/>
      <c r="N4" s="298"/>
      <c r="O4" s="299" t="s">
        <v>34</v>
      </c>
      <c r="P4" s="300"/>
      <c r="Q4" s="301"/>
      <c r="R4" s="302" t="s">
        <v>35</v>
      </c>
      <c r="S4" s="303"/>
      <c r="T4" s="304"/>
      <c r="U4" s="74" t="s">
        <v>36</v>
      </c>
    </row>
    <row r="5" spans="2:22" s="2" customFormat="1" ht="21.4" thickBot="1" x14ac:dyDescent="0.7">
      <c r="B5" s="5"/>
      <c r="C5" s="28" t="s">
        <v>7</v>
      </c>
      <c r="D5" s="12" t="s">
        <v>37</v>
      </c>
      <c r="E5" s="75" t="s">
        <v>38</v>
      </c>
      <c r="F5" s="28" t="s">
        <v>39</v>
      </c>
      <c r="G5" s="12" t="s">
        <v>40</v>
      </c>
      <c r="H5" s="75" t="s">
        <v>41</v>
      </c>
      <c r="I5" s="12" t="s">
        <v>42</v>
      </c>
      <c r="J5" s="12" t="s">
        <v>43</v>
      </c>
      <c r="K5" s="76" t="s">
        <v>44</v>
      </c>
      <c r="L5" s="20" t="s">
        <v>18</v>
      </c>
      <c r="M5" s="77" t="s">
        <v>44</v>
      </c>
      <c r="N5" s="78" t="s">
        <v>45</v>
      </c>
      <c r="O5" s="20" t="s">
        <v>46</v>
      </c>
      <c r="P5" s="77" t="s">
        <v>47</v>
      </c>
      <c r="Q5" s="78" t="s">
        <v>48</v>
      </c>
      <c r="R5" s="20" t="s">
        <v>46</v>
      </c>
      <c r="S5" s="77" t="s">
        <v>47</v>
      </c>
      <c r="T5" s="78" t="s">
        <v>48</v>
      </c>
      <c r="U5" s="79" t="s">
        <v>49</v>
      </c>
    </row>
    <row r="6" spans="2:22" s="2" customFormat="1" ht="21" x14ac:dyDescent="0.65">
      <c r="B6" s="10" t="s">
        <v>50</v>
      </c>
      <c r="C6" s="80">
        <v>292</v>
      </c>
      <c r="D6" s="81">
        <v>496</v>
      </c>
      <c r="E6" s="82">
        <v>213</v>
      </c>
      <c r="F6" s="33">
        <f>SUM(C6:E6)</f>
        <v>1001</v>
      </c>
      <c r="G6" s="22">
        <f xml:space="preserve"> 2*C6 + D6</f>
        <v>1080</v>
      </c>
      <c r="H6" s="16">
        <f>2*E6 + D6</f>
        <v>922</v>
      </c>
      <c r="I6" s="83">
        <f>G6/(2*F6)</f>
        <v>0.53946053946053951</v>
      </c>
      <c r="J6" s="84">
        <f>H6/(2*F6)</f>
        <v>0.46053946053946054</v>
      </c>
      <c r="K6" s="85">
        <f>D6/F6</f>
        <v>0.49550449550449549</v>
      </c>
      <c r="L6" s="86">
        <f>I6^2</f>
        <v>0.29101767363505632</v>
      </c>
      <c r="M6" s="87">
        <f>2*I6*J6</f>
        <v>0.49688573165096644</v>
      </c>
      <c r="N6" s="14">
        <f>J6^2</f>
        <v>0.21209659471397735</v>
      </c>
      <c r="O6" s="88">
        <f>ROUND(F$6*L6,0)</f>
        <v>291</v>
      </c>
      <c r="P6" s="29">
        <f xml:space="preserve"> ROUND(F$6*M6,0)</f>
        <v>497</v>
      </c>
      <c r="Q6" s="89">
        <f>ROUND(F$6*N6,0)</f>
        <v>212</v>
      </c>
      <c r="R6" s="88">
        <f>O6 - C6</f>
        <v>-1</v>
      </c>
      <c r="S6" s="29">
        <f>P6 -D6</f>
        <v>1</v>
      </c>
      <c r="T6" s="89">
        <f>Q6 - E6</f>
        <v>-1</v>
      </c>
      <c r="U6" s="90">
        <f xml:space="preserve"> (M6 - K6) / M6</f>
        <v>2.7797862938861626E-3</v>
      </c>
    </row>
    <row r="7" spans="2:22" s="2" customFormat="1" ht="21" x14ac:dyDescent="0.65">
      <c r="B7" s="10" t="s">
        <v>51</v>
      </c>
      <c r="C7" s="91">
        <v>845</v>
      </c>
      <c r="D7" s="92">
        <v>144</v>
      </c>
      <c r="E7" s="93">
        <v>11</v>
      </c>
      <c r="F7" s="18">
        <f>SUM(C7:E7)</f>
        <v>1000</v>
      </c>
      <c r="G7" s="5">
        <f xml:space="preserve"> 2*C7 + D7</f>
        <v>1834</v>
      </c>
      <c r="H7" s="17">
        <f>2*E7 + D7</f>
        <v>166</v>
      </c>
      <c r="I7" s="94">
        <f>G7/(2*F7)</f>
        <v>0.91700000000000004</v>
      </c>
      <c r="J7" s="4">
        <f>H7/(2*F7)</f>
        <v>8.3000000000000004E-2</v>
      </c>
      <c r="K7" s="95">
        <f>D7/F7</f>
        <v>0.14399999999999999</v>
      </c>
      <c r="L7" s="86">
        <f>I7^2</f>
        <v>0.84088900000000011</v>
      </c>
      <c r="M7" s="87">
        <f>2*I7*J7</f>
        <v>0.15222200000000002</v>
      </c>
      <c r="N7" s="14">
        <f>J7^2</f>
        <v>6.889000000000001E-3</v>
      </c>
      <c r="O7" s="96">
        <f>ROUND(F$7*L7,0)</f>
        <v>841</v>
      </c>
      <c r="P7" s="23">
        <f xml:space="preserve"> ROUND(F$7*M7,0)</f>
        <v>152</v>
      </c>
      <c r="Q7" s="97">
        <f>ROUND(F$7*N7,0)</f>
        <v>7</v>
      </c>
      <c r="R7" s="96">
        <f t="shared" ref="R7:R8" si="0">O7 - C7</f>
        <v>-4</v>
      </c>
      <c r="S7" s="23">
        <f t="shared" ref="S7:S8" si="1">P7 -D7</f>
        <v>8</v>
      </c>
      <c r="T7" s="97">
        <f t="shared" ref="T7:T8" si="2">Q7 - E7</f>
        <v>-4</v>
      </c>
      <c r="U7" s="90">
        <f xml:space="preserve"> (M7 - K7) / M7</f>
        <v>5.4013217537544074E-2</v>
      </c>
    </row>
    <row r="8" spans="2:22" s="2" customFormat="1" ht="21.4" thickBot="1" x14ac:dyDescent="0.7">
      <c r="B8" s="10" t="s">
        <v>52</v>
      </c>
      <c r="C8" s="98">
        <v>30</v>
      </c>
      <c r="D8" s="99">
        <v>296</v>
      </c>
      <c r="E8" s="100">
        <v>674</v>
      </c>
      <c r="F8" s="101">
        <f>SUM(C8:E8)</f>
        <v>1000</v>
      </c>
      <c r="G8" s="15">
        <f xml:space="preserve"> 2*C8 + D8</f>
        <v>356</v>
      </c>
      <c r="H8" s="21">
        <f>2*E8 + D8</f>
        <v>1644</v>
      </c>
      <c r="I8" s="102">
        <f>G8/(2*F8)</f>
        <v>0.17799999999999999</v>
      </c>
      <c r="J8" s="103">
        <f>H8/(2*F8)</f>
        <v>0.82199999999999995</v>
      </c>
      <c r="K8" s="104">
        <f>D8/F8</f>
        <v>0.29599999999999999</v>
      </c>
      <c r="L8" s="105">
        <f>I8^2</f>
        <v>3.1683999999999997E-2</v>
      </c>
      <c r="M8" s="106">
        <f>2*I8*J8</f>
        <v>0.29263199999999995</v>
      </c>
      <c r="N8" s="42">
        <f>J8^2</f>
        <v>0.67568399999999995</v>
      </c>
      <c r="O8" s="107">
        <f>ROUND(F$8*L8,0)</f>
        <v>32</v>
      </c>
      <c r="P8" s="30">
        <f xml:space="preserve"> ROUND(F$8*M8,0)</f>
        <v>293</v>
      </c>
      <c r="Q8" s="108">
        <f>ROUND(F$8*N8,0)</f>
        <v>676</v>
      </c>
      <c r="R8" s="107">
        <f t="shared" si="0"/>
        <v>2</v>
      </c>
      <c r="S8" s="30">
        <f t="shared" si="1"/>
        <v>-3</v>
      </c>
      <c r="T8" s="108">
        <f t="shared" si="2"/>
        <v>2</v>
      </c>
      <c r="U8" s="109">
        <f xml:space="preserve"> (M8 - K8) / M8</f>
        <v>-1.1509335957790119E-2</v>
      </c>
    </row>
    <row r="9" spans="2:22" s="2" customFormat="1" ht="21" x14ac:dyDescent="0.65">
      <c r="C9" s="289"/>
      <c r="D9" s="289"/>
      <c r="E9" s="289"/>
      <c r="F9" s="34"/>
      <c r="G9" s="110"/>
      <c r="H9" s="34"/>
      <c r="I9" s="290"/>
      <c r="J9" s="290"/>
      <c r="K9" s="111">
        <f>AVERAGE(K6:K8)</f>
        <v>0.31183483183483185</v>
      </c>
      <c r="L9" s="34"/>
      <c r="M9" s="111">
        <f>AVERAGE(M6:M8)</f>
        <v>0.31391324388365544</v>
      </c>
      <c r="N9" s="34"/>
      <c r="O9" s="289"/>
      <c r="P9" s="289"/>
      <c r="Q9" s="289"/>
      <c r="R9" s="291"/>
      <c r="S9" s="291"/>
      <c r="T9" s="291"/>
      <c r="U9" s="112"/>
    </row>
    <row r="10" spans="2:22" s="2" customFormat="1" ht="5.2" customHeight="1" thickBot="1" x14ac:dyDescent="0.7">
      <c r="C10" s="110"/>
      <c r="D10" s="110"/>
      <c r="E10" s="110"/>
      <c r="F10" s="34"/>
      <c r="G10" s="34"/>
      <c r="H10" s="34"/>
      <c r="I10" s="110"/>
      <c r="J10" s="110"/>
      <c r="K10" s="110"/>
      <c r="L10" s="34"/>
      <c r="M10" s="110"/>
      <c r="N10" s="34"/>
      <c r="O10" s="110"/>
      <c r="P10" s="110"/>
      <c r="Q10" s="110"/>
      <c r="R10" s="110"/>
      <c r="S10" s="110"/>
      <c r="T10" s="112"/>
      <c r="U10" s="112"/>
    </row>
    <row r="11" spans="2:22" s="2" customFormat="1" ht="21" x14ac:dyDescent="0.65">
      <c r="C11" s="113">
        <f>((I6*2*F6) + (I7*2*F7) + (I8*2*F8))/(2*SUM(F6:F8))</f>
        <v>0.54481839386871045</v>
      </c>
      <c r="D11" s="114">
        <f>((J6*2*F6) + (J7*2*F7) + (J8*2*F8)) / (2*SUM(F6:F8))</f>
        <v>0.45518160613128955</v>
      </c>
      <c r="E11" s="115">
        <f xml:space="preserve"> (K6*F6 + K7*F7 +K8*F8)/SUM(F6:F8)</f>
        <v>0.31189603465511495</v>
      </c>
      <c r="F11" s="116">
        <f xml:space="preserve"> 2*C11*D11</f>
        <v>0.49598262314205827</v>
      </c>
      <c r="G11" s="117">
        <f>(M6*F6 + M7*F7 + M8*F8)/SUM(F6:F8)</f>
        <v>0.31397421438940931</v>
      </c>
      <c r="H11" s="34"/>
      <c r="I11" s="118" t="s">
        <v>53</v>
      </c>
      <c r="J11" s="119" t="s">
        <v>54</v>
      </c>
      <c r="K11" s="119"/>
      <c r="L11" s="22"/>
      <c r="M11" s="120">
        <f xml:space="preserve"> (G11 - E11) / G11</f>
        <v>6.6189503438549256E-3</v>
      </c>
      <c r="N11" s="10">
        <v>0.3</v>
      </c>
      <c r="O11" s="34">
        <f>O12 + 1000*(N11*R12*(1-R12))</f>
        <v>837</v>
      </c>
      <c r="P11" s="34">
        <f>1000*2*R12*(1-R12)*(1-N11)</f>
        <v>125.99999999999999</v>
      </c>
      <c r="Q11" s="34">
        <f>Q12 + 1000*(N11*R12*(1-R12))</f>
        <v>37</v>
      </c>
      <c r="R11" s="34"/>
      <c r="S11" s="34"/>
    </row>
    <row r="12" spans="2:22" s="2" customFormat="1" ht="21.4" thickBot="1" x14ac:dyDescent="0.7">
      <c r="C12" s="121" t="s">
        <v>55</v>
      </c>
      <c r="D12" s="122" t="s">
        <v>56</v>
      </c>
      <c r="E12" s="121" t="s">
        <v>57</v>
      </c>
      <c r="F12" s="123" t="s">
        <v>58</v>
      </c>
      <c r="G12" s="122" t="s">
        <v>59</v>
      </c>
      <c r="H12" s="41"/>
      <c r="I12" s="124" t="s">
        <v>60</v>
      </c>
      <c r="J12" s="3" t="s">
        <v>61</v>
      </c>
      <c r="K12" s="3"/>
      <c r="L12" s="5"/>
      <c r="M12" s="125">
        <f xml:space="preserve"> (F11 - G11) / F11</f>
        <v>0.3669652932589102</v>
      </c>
      <c r="N12" s="34">
        <v>0</v>
      </c>
      <c r="O12" s="34">
        <f>1000*(1-R12)^2</f>
        <v>810</v>
      </c>
      <c r="P12" s="34">
        <f>1000*2*R12*(1-R12)</f>
        <v>180</v>
      </c>
      <c r="Q12" s="34">
        <f>1000*R12^2</f>
        <v>10.000000000000002</v>
      </c>
      <c r="R12" s="10">
        <v>0.1</v>
      </c>
      <c r="S12" s="126" t="s">
        <v>62</v>
      </c>
      <c r="U12" s="127"/>
    </row>
    <row r="13" spans="2:22" s="2" customFormat="1" ht="21.4" thickBot="1" x14ac:dyDescent="0.7">
      <c r="C13" s="31" t="s">
        <v>63</v>
      </c>
      <c r="D13" s="19" t="s">
        <v>64</v>
      </c>
      <c r="E13" s="19"/>
      <c r="F13" s="19"/>
      <c r="G13" s="128">
        <f xml:space="preserve"> 1 -  (1 - M12) / (1- M10)</f>
        <v>0.36696529325891025</v>
      </c>
      <c r="H13" s="34"/>
      <c r="I13" s="129" t="s">
        <v>65</v>
      </c>
      <c r="J13" s="19" t="s">
        <v>66</v>
      </c>
      <c r="K13" s="19"/>
      <c r="L13" s="15"/>
      <c r="M13" s="130">
        <f xml:space="preserve"> (F11 - E11) / F11</f>
        <v>0.37115531854876627</v>
      </c>
      <c r="N13" s="34"/>
      <c r="O13" s="34"/>
      <c r="P13" s="34"/>
      <c r="Q13" s="34"/>
      <c r="R13" s="34"/>
      <c r="S13" s="34"/>
      <c r="U13" s="131"/>
      <c r="V13" s="69"/>
    </row>
    <row r="14" spans="2:22" s="2" customFormat="1" ht="10.050000000000001" customHeight="1" x14ac:dyDescent="0.65">
      <c r="C14" s="34"/>
      <c r="D14" s="34"/>
      <c r="E14" s="34"/>
      <c r="F14" s="34"/>
      <c r="G14" s="34"/>
      <c r="H14" s="34"/>
      <c r="I14" s="34"/>
      <c r="J14" s="34"/>
      <c r="K14" s="110"/>
      <c r="L14" s="34"/>
      <c r="M14" s="34"/>
      <c r="N14" s="34"/>
      <c r="O14" s="34"/>
      <c r="P14" s="34"/>
      <c r="Q14" s="34"/>
      <c r="R14" s="34"/>
      <c r="S14" s="34"/>
    </row>
    <row r="15" spans="2:22" s="5" customFormat="1" ht="18" x14ac:dyDescent="0.55000000000000004">
      <c r="C15" s="37"/>
      <c r="F15" s="12" t="s">
        <v>6</v>
      </c>
      <c r="G15" s="12" t="s">
        <v>5</v>
      </c>
      <c r="H15" s="12" t="s">
        <v>4</v>
      </c>
      <c r="K15" s="132" t="s">
        <v>67</v>
      </c>
      <c r="L15" s="133" t="s">
        <v>36</v>
      </c>
      <c r="O15" s="12" t="s">
        <v>6</v>
      </c>
      <c r="P15" s="12" t="s">
        <v>5</v>
      </c>
      <c r="Q15" s="12" t="s">
        <v>4</v>
      </c>
      <c r="T15" s="132" t="s">
        <v>67</v>
      </c>
      <c r="U15" s="133" t="s">
        <v>36</v>
      </c>
    </row>
    <row r="16" spans="2:22" s="5" customFormat="1" ht="18" x14ac:dyDescent="0.55000000000000004">
      <c r="C16" s="37"/>
      <c r="H16" s="12"/>
      <c r="I16" s="12"/>
      <c r="J16" s="12"/>
      <c r="M16" s="134"/>
      <c r="N16" s="134"/>
    </row>
    <row r="17" spans="2:21" s="5" customFormat="1" ht="18.399999999999999" thickBot="1" x14ac:dyDescent="0.6">
      <c r="B17" s="37" t="s">
        <v>68</v>
      </c>
      <c r="G17" s="12"/>
      <c r="H17" s="37"/>
      <c r="I17" s="12"/>
      <c r="K17" s="134"/>
      <c r="M17" s="134"/>
    </row>
    <row r="18" spans="2:21" s="5" customFormat="1" ht="18" x14ac:dyDescent="0.55000000000000004">
      <c r="E18" s="36" t="s">
        <v>50</v>
      </c>
      <c r="F18" s="135">
        <v>250</v>
      </c>
      <c r="G18" s="136">
        <v>500</v>
      </c>
      <c r="H18" s="137">
        <v>250</v>
      </c>
      <c r="J18" s="138" t="s">
        <v>69</v>
      </c>
      <c r="K18" s="139">
        <v>0</v>
      </c>
      <c r="L18" s="140">
        <v>0</v>
      </c>
      <c r="N18" s="36" t="s">
        <v>50</v>
      </c>
      <c r="O18" s="135">
        <v>810</v>
      </c>
      <c r="P18" s="136">
        <v>180</v>
      </c>
      <c r="Q18" s="137">
        <v>10</v>
      </c>
      <c r="S18" s="138" t="s">
        <v>69</v>
      </c>
      <c r="T18" s="139">
        <v>-0.37209302325581384</v>
      </c>
      <c r="U18" s="140">
        <v>1.5419764230904949E-16</v>
      </c>
    </row>
    <row r="19" spans="2:21" s="5" customFormat="1" ht="18" x14ac:dyDescent="0.55000000000000004">
      <c r="B19" s="5" t="s">
        <v>70</v>
      </c>
      <c r="E19" s="36" t="s">
        <v>51</v>
      </c>
      <c r="F19" s="141">
        <v>250</v>
      </c>
      <c r="G19" s="142">
        <v>500</v>
      </c>
      <c r="H19" s="143">
        <v>250</v>
      </c>
      <c r="J19" s="144" t="s">
        <v>71</v>
      </c>
      <c r="K19" s="139">
        <v>0</v>
      </c>
      <c r="L19" s="140">
        <v>0</v>
      </c>
      <c r="N19" s="36" t="s">
        <v>51</v>
      </c>
      <c r="O19" s="141">
        <v>0</v>
      </c>
      <c r="P19" s="142">
        <v>1000</v>
      </c>
      <c r="Q19" s="143">
        <v>0</v>
      </c>
      <c r="S19" s="144" t="s">
        <v>71</v>
      </c>
      <c r="T19" s="139">
        <v>0.42666666666666664</v>
      </c>
      <c r="U19" s="140">
        <v>-1</v>
      </c>
    </row>
    <row r="20" spans="2:21" s="5" customFormat="1" ht="18.399999999999999" thickBot="1" x14ac:dyDescent="0.6">
      <c r="E20" s="36" t="s">
        <v>52</v>
      </c>
      <c r="F20" s="145">
        <v>250</v>
      </c>
      <c r="G20" s="146">
        <v>500</v>
      </c>
      <c r="H20" s="147">
        <v>250</v>
      </c>
      <c r="J20" s="138" t="s">
        <v>72</v>
      </c>
      <c r="K20" s="139">
        <v>0</v>
      </c>
      <c r="L20" s="140">
        <v>0</v>
      </c>
      <c r="N20" s="36" t="s">
        <v>52</v>
      </c>
      <c r="O20" s="145">
        <v>100</v>
      </c>
      <c r="P20" s="146">
        <v>0</v>
      </c>
      <c r="Q20" s="147">
        <v>900</v>
      </c>
      <c r="S20" s="138" t="s">
        <v>72</v>
      </c>
      <c r="T20" s="139">
        <v>0.21333333333333337</v>
      </c>
      <c r="U20" s="140">
        <v>1</v>
      </c>
    </row>
    <row r="21" spans="2:21" s="5" customFormat="1" ht="18.399999999999999" thickBot="1" x14ac:dyDescent="0.6">
      <c r="L21" s="32"/>
      <c r="U21" s="32"/>
    </row>
    <row r="22" spans="2:21" s="5" customFormat="1" ht="18" x14ac:dyDescent="0.55000000000000004">
      <c r="E22" s="36" t="s">
        <v>50</v>
      </c>
      <c r="F22" s="135">
        <v>275</v>
      </c>
      <c r="G22" s="136">
        <v>450</v>
      </c>
      <c r="H22" s="137">
        <v>275</v>
      </c>
      <c r="J22" s="138" t="s">
        <v>69</v>
      </c>
      <c r="K22" s="148">
        <v>9.9999999999999978E-2</v>
      </c>
      <c r="L22" s="140">
        <v>9.9999999999999978E-2</v>
      </c>
      <c r="N22" s="36" t="s">
        <v>50</v>
      </c>
      <c r="O22" s="135"/>
      <c r="P22" s="136"/>
      <c r="Q22" s="137"/>
      <c r="S22" s="138" t="s">
        <v>69</v>
      </c>
      <c r="T22" s="139"/>
      <c r="U22" s="140"/>
    </row>
    <row r="23" spans="2:21" s="5" customFormat="1" ht="18" x14ac:dyDescent="0.55000000000000004">
      <c r="B23" s="5" t="s">
        <v>73</v>
      </c>
      <c r="E23" s="36" t="s">
        <v>51</v>
      </c>
      <c r="F23" s="141">
        <v>275</v>
      </c>
      <c r="G23" s="142">
        <v>450</v>
      </c>
      <c r="H23" s="143">
        <v>275</v>
      </c>
      <c r="J23" s="144" t="s">
        <v>71</v>
      </c>
      <c r="K23" s="139">
        <v>0</v>
      </c>
      <c r="L23" s="140">
        <v>9.9999999999999978E-2</v>
      </c>
      <c r="N23" s="36" t="s">
        <v>51</v>
      </c>
      <c r="O23" s="141"/>
      <c r="P23" s="142"/>
      <c r="Q23" s="143"/>
      <c r="S23" s="144" t="s">
        <v>71</v>
      </c>
      <c r="T23" s="139"/>
      <c r="U23" s="140"/>
    </row>
    <row r="24" spans="2:21" s="5" customFormat="1" ht="18.399999999999999" thickBot="1" x14ac:dyDescent="0.6">
      <c r="B24" s="5" t="s">
        <v>74</v>
      </c>
      <c r="E24" s="36" t="s">
        <v>52</v>
      </c>
      <c r="F24" s="145">
        <v>275</v>
      </c>
      <c r="G24" s="146">
        <v>450</v>
      </c>
      <c r="H24" s="147">
        <v>275</v>
      </c>
      <c r="J24" s="138" t="s">
        <v>72</v>
      </c>
      <c r="K24" s="148">
        <v>9.9999999999999978E-2</v>
      </c>
      <c r="L24" s="140">
        <v>9.9999999999999978E-2</v>
      </c>
      <c r="N24" s="36" t="s">
        <v>52</v>
      </c>
      <c r="O24" s="145"/>
      <c r="P24" s="146"/>
      <c r="Q24" s="147"/>
      <c r="S24" s="138" t="s">
        <v>72</v>
      </c>
      <c r="T24" s="139"/>
      <c r="U24" s="140"/>
    </row>
    <row r="25" spans="2:21" s="5" customFormat="1" ht="18.399999999999999" thickBot="1" x14ac:dyDescent="0.6">
      <c r="L25" s="32"/>
      <c r="U25" s="32"/>
    </row>
    <row r="26" spans="2:21" s="5" customFormat="1" ht="18" x14ac:dyDescent="0.55000000000000004">
      <c r="E26" s="36" t="s">
        <v>50</v>
      </c>
      <c r="F26" s="135">
        <v>333</v>
      </c>
      <c r="G26" s="136">
        <v>333</v>
      </c>
      <c r="H26" s="137">
        <v>333</v>
      </c>
      <c r="J26" s="138" t="s">
        <v>69</v>
      </c>
      <c r="K26" s="148">
        <v>0.33333333333333337</v>
      </c>
      <c r="L26" s="140">
        <v>0.33333333333333337</v>
      </c>
      <c r="N26" s="36" t="s">
        <v>50</v>
      </c>
      <c r="O26" s="135"/>
      <c r="P26" s="136"/>
      <c r="Q26" s="137"/>
      <c r="S26" s="138" t="s">
        <v>69</v>
      </c>
      <c r="T26" s="139"/>
      <c r="U26" s="140"/>
    </row>
    <row r="27" spans="2:21" s="5" customFormat="1" ht="18" x14ac:dyDescent="0.55000000000000004">
      <c r="B27" s="5" t="s">
        <v>75</v>
      </c>
      <c r="E27" s="36" t="s">
        <v>51</v>
      </c>
      <c r="F27" s="141">
        <v>333</v>
      </c>
      <c r="G27" s="142">
        <v>333</v>
      </c>
      <c r="H27" s="143">
        <v>333</v>
      </c>
      <c r="J27" s="144" t="s">
        <v>71</v>
      </c>
      <c r="K27" s="139">
        <v>0</v>
      </c>
      <c r="L27" s="140">
        <v>0.33333333333333337</v>
      </c>
      <c r="N27" s="36" t="s">
        <v>51</v>
      </c>
      <c r="O27" s="141"/>
      <c r="P27" s="142"/>
      <c r="Q27" s="143"/>
      <c r="S27" s="144" t="s">
        <v>71</v>
      </c>
      <c r="T27" s="148"/>
      <c r="U27" s="140"/>
    </row>
    <row r="28" spans="2:21" s="5" customFormat="1" ht="18.399999999999999" thickBot="1" x14ac:dyDescent="0.6">
      <c r="E28" s="36" t="s">
        <v>52</v>
      </c>
      <c r="F28" s="145">
        <v>333</v>
      </c>
      <c r="G28" s="146">
        <v>333</v>
      </c>
      <c r="H28" s="147">
        <v>333</v>
      </c>
      <c r="J28" s="138" t="s">
        <v>72</v>
      </c>
      <c r="K28" s="148">
        <v>0.33333333333333337</v>
      </c>
      <c r="L28" s="140">
        <v>0.33333333333333337</v>
      </c>
      <c r="N28" s="36" t="s">
        <v>52</v>
      </c>
      <c r="O28" s="145"/>
      <c r="P28" s="146"/>
      <c r="Q28" s="147"/>
      <c r="S28" s="138" t="s">
        <v>72</v>
      </c>
      <c r="T28" s="148"/>
      <c r="U28" s="140"/>
    </row>
    <row r="29" spans="2:21" s="5" customFormat="1" ht="18.399999999999999" thickBot="1" x14ac:dyDescent="0.6">
      <c r="L29" s="32"/>
      <c r="U29" s="32"/>
    </row>
    <row r="30" spans="2:21" s="5" customFormat="1" ht="18" x14ac:dyDescent="0.55000000000000004">
      <c r="E30" s="36" t="s">
        <v>50</v>
      </c>
      <c r="F30" s="135">
        <v>160</v>
      </c>
      <c r="G30" s="136">
        <v>480</v>
      </c>
      <c r="H30" s="137">
        <v>360</v>
      </c>
      <c r="J30" s="138" t="s">
        <v>69</v>
      </c>
      <c r="K30" s="139">
        <v>0</v>
      </c>
      <c r="L30" s="140">
        <v>0</v>
      </c>
      <c r="N30" s="36" t="s">
        <v>50</v>
      </c>
      <c r="O30" s="135"/>
      <c r="P30" s="136"/>
      <c r="Q30" s="137"/>
      <c r="S30" s="138" t="s">
        <v>69</v>
      </c>
      <c r="T30" s="139"/>
      <c r="U30" s="140"/>
    </row>
    <row r="31" spans="2:21" s="5" customFormat="1" ht="18" x14ac:dyDescent="0.55000000000000004">
      <c r="B31" s="5" t="s">
        <v>76</v>
      </c>
      <c r="E31" s="36" t="s">
        <v>51</v>
      </c>
      <c r="F31" s="141">
        <v>250</v>
      </c>
      <c r="G31" s="142">
        <v>500</v>
      </c>
      <c r="H31" s="143">
        <v>250</v>
      </c>
      <c r="J31" s="144" t="s">
        <v>71</v>
      </c>
      <c r="K31" s="148">
        <v>2.7777777777777728E-2</v>
      </c>
      <c r="L31" s="140">
        <v>0</v>
      </c>
      <c r="N31" s="36" t="s">
        <v>51</v>
      </c>
      <c r="O31" s="141"/>
      <c r="P31" s="142"/>
      <c r="Q31" s="143"/>
      <c r="S31" s="144" t="s">
        <v>71</v>
      </c>
      <c r="T31" s="139"/>
      <c r="U31" s="140"/>
    </row>
    <row r="32" spans="2:21" s="5" customFormat="1" ht="18.399999999999999" thickBot="1" x14ac:dyDescent="0.6">
      <c r="E32" s="36" t="s">
        <v>52</v>
      </c>
      <c r="F32" s="145">
        <v>90</v>
      </c>
      <c r="G32" s="146">
        <v>420</v>
      </c>
      <c r="H32" s="147">
        <v>490</v>
      </c>
      <c r="J32" s="138" t="s">
        <v>72</v>
      </c>
      <c r="K32" s="148">
        <v>2.7777777777777728E-2</v>
      </c>
      <c r="L32" s="140">
        <v>0</v>
      </c>
      <c r="N32" s="36" t="s">
        <v>52</v>
      </c>
      <c r="O32" s="145"/>
      <c r="P32" s="146"/>
      <c r="Q32" s="147"/>
      <c r="S32" s="138" t="s">
        <v>72</v>
      </c>
      <c r="T32" s="139"/>
      <c r="U32" s="140"/>
    </row>
    <row r="33" spans="2:21" s="5" customFormat="1" ht="18.399999999999999" thickBot="1" x14ac:dyDescent="0.6">
      <c r="L33" s="32"/>
      <c r="U33" s="32"/>
    </row>
    <row r="34" spans="2:21" s="5" customFormat="1" ht="18" x14ac:dyDescent="0.55000000000000004">
      <c r="E34" s="36" t="s">
        <v>50</v>
      </c>
      <c r="F34" s="135">
        <v>490</v>
      </c>
      <c r="G34" s="136">
        <v>420</v>
      </c>
      <c r="H34" s="137">
        <v>90</v>
      </c>
      <c r="J34" s="138" t="s">
        <v>69</v>
      </c>
      <c r="K34" s="139">
        <v>0</v>
      </c>
      <c r="L34" s="140">
        <v>0</v>
      </c>
      <c r="N34" s="36" t="s">
        <v>50</v>
      </c>
      <c r="O34" s="135"/>
      <c r="P34" s="136"/>
      <c r="Q34" s="137"/>
      <c r="S34" s="138" t="s">
        <v>69</v>
      </c>
      <c r="T34" s="148"/>
      <c r="U34" s="140"/>
    </row>
    <row r="35" spans="2:21" s="5" customFormat="1" ht="18" x14ac:dyDescent="0.55000000000000004">
      <c r="B35" s="5" t="s">
        <v>77</v>
      </c>
      <c r="E35" s="36" t="s">
        <v>51</v>
      </c>
      <c r="F35" s="141">
        <v>640</v>
      </c>
      <c r="G35" s="142">
        <v>320</v>
      </c>
      <c r="H35" s="143">
        <v>40</v>
      </c>
      <c r="J35" s="144" t="s">
        <v>71</v>
      </c>
      <c r="K35" s="148">
        <v>4.1666666666666928E-2</v>
      </c>
      <c r="L35" s="140">
        <v>1.7347234759768068E-16</v>
      </c>
      <c r="N35" s="36" t="s">
        <v>51</v>
      </c>
      <c r="O35" s="141"/>
      <c r="P35" s="142"/>
      <c r="Q35" s="143"/>
      <c r="S35" s="144" t="s">
        <v>71</v>
      </c>
      <c r="T35" s="148"/>
      <c r="U35" s="149"/>
    </row>
    <row r="36" spans="2:21" s="5" customFormat="1" ht="18.399999999999999" thickBot="1" x14ac:dyDescent="0.6">
      <c r="E36" s="36" t="s">
        <v>52</v>
      </c>
      <c r="F36" s="145">
        <v>810</v>
      </c>
      <c r="G36" s="146">
        <v>180</v>
      </c>
      <c r="H36" s="147">
        <v>10</v>
      </c>
      <c r="J36" s="138" t="s">
        <v>72</v>
      </c>
      <c r="K36" s="148">
        <v>4.1666666666666928E-2</v>
      </c>
      <c r="L36" s="140">
        <v>1.5419764230904949E-16</v>
      </c>
      <c r="N36" s="36" t="s">
        <v>52</v>
      </c>
      <c r="O36" s="145"/>
      <c r="P36" s="146"/>
      <c r="Q36" s="147"/>
      <c r="S36" s="138" t="s">
        <v>72</v>
      </c>
      <c r="T36" s="148"/>
      <c r="U36" s="140"/>
    </row>
    <row r="37" spans="2:21" s="5" customFormat="1" ht="18.399999999999999" thickBot="1" x14ac:dyDescent="0.6">
      <c r="L37" s="32"/>
      <c r="U37" s="32"/>
    </row>
    <row r="38" spans="2:21" s="5" customFormat="1" ht="18" x14ac:dyDescent="0.55000000000000004">
      <c r="E38" s="36" t="s">
        <v>50</v>
      </c>
      <c r="F38" s="135">
        <v>810</v>
      </c>
      <c r="G38" s="136">
        <v>180</v>
      </c>
      <c r="H38" s="137">
        <v>10</v>
      </c>
      <c r="J38" s="138" t="s">
        <v>69</v>
      </c>
      <c r="K38" s="139">
        <v>0</v>
      </c>
      <c r="L38" s="140">
        <v>1.5419764230904949E-16</v>
      </c>
      <c r="N38" s="36" t="s">
        <v>50</v>
      </c>
      <c r="O38" s="135"/>
      <c r="P38" s="136"/>
      <c r="Q38" s="137"/>
      <c r="S38" s="138" t="s">
        <v>69</v>
      </c>
      <c r="T38" s="148"/>
      <c r="U38" s="140"/>
    </row>
    <row r="39" spans="2:21" s="5" customFormat="1" ht="18" x14ac:dyDescent="0.55000000000000004">
      <c r="B39" s="5" t="s">
        <v>78</v>
      </c>
      <c r="E39" s="36" t="s">
        <v>51</v>
      </c>
      <c r="F39" s="141">
        <v>250</v>
      </c>
      <c r="G39" s="142">
        <v>500</v>
      </c>
      <c r="H39" s="143">
        <v>250</v>
      </c>
      <c r="J39" s="144" t="s">
        <v>71</v>
      </c>
      <c r="K39" s="148">
        <v>0.42666666666666664</v>
      </c>
      <c r="L39" s="140">
        <v>0</v>
      </c>
      <c r="N39" s="36" t="s">
        <v>51</v>
      </c>
      <c r="O39" s="141"/>
      <c r="P39" s="142"/>
      <c r="Q39" s="143"/>
      <c r="S39" s="144" t="s">
        <v>71</v>
      </c>
      <c r="T39" s="139"/>
      <c r="U39" s="140"/>
    </row>
    <row r="40" spans="2:21" s="5" customFormat="1" ht="18.399999999999999" thickBot="1" x14ac:dyDescent="0.6">
      <c r="E40" s="36" t="s">
        <v>52</v>
      </c>
      <c r="F40" s="145">
        <v>10</v>
      </c>
      <c r="G40" s="146">
        <v>180</v>
      </c>
      <c r="H40" s="147">
        <v>810</v>
      </c>
      <c r="J40" s="138" t="s">
        <v>72</v>
      </c>
      <c r="K40" s="148">
        <v>0.42666666666666664</v>
      </c>
      <c r="L40" s="140">
        <v>1.5419764230904949E-16</v>
      </c>
      <c r="N40" s="36" t="s">
        <v>52</v>
      </c>
      <c r="O40" s="145"/>
      <c r="P40" s="146"/>
      <c r="Q40" s="147"/>
      <c r="S40" s="138" t="s">
        <v>72</v>
      </c>
      <c r="T40" s="148"/>
      <c r="U40" s="140"/>
    </row>
    <row r="41" spans="2:21" s="5" customFormat="1" ht="18.399999999999999" thickBot="1" x14ac:dyDescent="0.6">
      <c r="L41" s="32"/>
      <c r="U41" s="32"/>
    </row>
    <row r="42" spans="2:21" s="5" customFormat="1" ht="18" x14ac:dyDescent="0.55000000000000004">
      <c r="E42" s="36" t="s">
        <v>50</v>
      </c>
      <c r="F42" s="135">
        <v>810</v>
      </c>
      <c r="G42" s="136">
        <v>180</v>
      </c>
      <c r="H42" s="137">
        <v>10</v>
      </c>
      <c r="J42" s="138" t="s">
        <v>69</v>
      </c>
      <c r="K42" s="148">
        <v>0.58139534883720934</v>
      </c>
      <c r="L42" s="140">
        <v>1.5419764230904949E-16</v>
      </c>
      <c r="N42" s="36" t="s">
        <v>50</v>
      </c>
      <c r="O42" s="135"/>
      <c r="P42" s="136"/>
      <c r="Q42" s="137"/>
      <c r="S42" s="138" t="s">
        <v>69</v>
      </c>
      <c r="T42" s="148"/>
      <c r="U42" s="140"/>
    </row>
    <row r="43" spans="2:21" s="5" customFormat="1" ht="18" x14ac:dyDescent="0.55000000000000004">
      <c r="B43" s="5" t="s">
        <v>78</v>
      </c>
      <c r="E43" s="36" t="s">
        <v>51</v>
      </c>
      <c r="F43" s="141">
        <v>500</v>
      </c>
      <c r="G43" s="142">
        <v>0</v>
      </c>
      <c r="H43" s="143">
        <v>500</v>
      </c>
      <c r="J43" s="144" t="s">
        <v>71</v>
      </c>
      <c r="K43" s="148">
        <v>0.42666666666666664</v>
      </c>
      <c r="L43" s="140">
        <v>1</v>
      </c>
      <c r="N43" s="36" t="s">
        <v>51</v>
      </c>
      <c r="O43" s="141"/>
      <c r="P43" s="142"/>
      <c r="Q43" s="143"/>
      <c r="S43" s="144" t="s">
        <v>71</v>
      </c>
      <c r="T43" s="148"/>
      <c r="U43" s="140"/>
    </row>
    <row r="44" spans="2:21" s="5" customFormat="1" ht="18.399999999999999" thickBot="1" x14ac:dyDescent="0.6">
      <c r="E44" s="36" t="s">
        <v>52</v>
      </c>
      <c r="F44" s="145">
        <v>10</v>
      </c>
      <c r="G44" s="146">
        <v>180</v>
      </c>
      <c r="H44" s="147">
        <v>810</v>
      </c>
      <c r="J44" s="138" t="s">
        <v>72</v>
      </c>
      <c r="K44" s="148">
        <v>0.76</v>
      </c>
      <c r="L44" s="140">
        <v>1.5419764230904949E-16</v>
      </c>
      <c r="N44" s="36" t="s">
        <v>52</v>
      </c>
      <c r="O44" s="145"/>
      <c r="P44" s="146"/>
      <c r="Q44" s="147"/>
      <c r="S44" s="138" t="s">
        <v>72</v>
      </c>
      <c r="T44" s="148"/>
      <c r="U44" s="140"/>
    </row>
    <row r="45" spans="2:21" s="5" customFormat="1" ht="18.399999999999999" thickBot="1" x14ac:dyDescent="0.6">
      <c r="L45" s="32"/>
      <c r="U45" s="32"/>
    </row>
    <row r="46" spans="2:21" s="5" customFormat="1" ht="18" x14ac:dyDescent="0.55000000000000004">
      <c r="E46" s="36" t="s">
        <v>50</v>
      </c>
      <c r="F46" s="135">
        <v>810</v>
      </c>
      <c r="G46" s="136">
        <v>180</v>
      </c>
      <c r="H46" s="137">
        <v>10</v>
      </c>
      <c r="J46" s="138" t="s">
        <v>69</v>
      </c>
      <c r="K46" s="139">
        <v>0.19371727748691103</v>
      </c>
      <c r="L46" s="140">
        <v>1.5419764230904949E-16</v>
      </c>
      <c r="N46" s="36" t="s">
        <v>50</v>
      </c>
      <c r="O46" s="150"/>
      <c r="P46" s="151"/>
      <c r="Q46" s="152"/>
      <c r="S46" s="138" t="s">
        <v>69</v>
      </c>
      <c r="T46" s="148"/>
      <c r="U46" s="140"/>
    </row>
    <row r="47" spans="2:21" s="5" customFormat="1" ht="18" x14ac:dyDescent="0.55000000000000004">
      <c r="B47" s="5" t="s">
        <v>79</v>
      </c>
      <c r="E47" s="36" t="s">
        <v>51</v>
      </c>
      <c r="F47" s="141">
        <v>333</v>
      </c>
      <c r="G47" s="142">
        <v>333</v>
      </c>
      <c r="H47" s="143">
        <v>333</v>
      </c>
      <c r="J47" s="144" t="s">
        <v>71</v>
      </c>
      <c r="K47" s="139">
        <v>0.42680893631210404</v>
      </c>
      <c r="L47" s="140">
        <v>0.33333333333333337</v>
      </c>
      <c r="N47" s="36" t="s">
        <v>51</v>
      </c>
      <c r="O47" s="153"/>
      <c r="P47" s="154"/>
      <c r="Q47" s="155"/>
      <c r="S47" s="144" t="s">
        <v>71</v>
      </c>
      <c r="T47" s="148"/>
      <c r="U47" s="140"/>
    </row>
    <row r="48" spans="2:21" s="5" customFormat="1" ht="18.399999999999999" thickBot="1" x14ac:dyDescent="0.6">
      <c r="E48" s="36" t="s">
        <v>52</v>
      </c>
      <c r="F48" s="145">
        <v>10</v>
      </c>
      <c r="G48" s="146">
        <v>180</v>
      </c>
      <c r="H48" s="147">
        <v>810</v>
      </c>
      <c r="J48" s="138" t="s">
        <v>72</v>
      </c>
      <c r="K48" s="139">
        <v>0.53784594864954993</v>
      </c>
      <c r="L48" s="140">
        <v>1.5419764230904949E-16</v>
      </c>
      <c r="N48" s="36" t="s">
        <v>52</v>
      </c>
      <c r="O48" s="156"/>
      <c r="P48" s="157"/>
      <c r="Q48" s="158"/>
      <c r="S48" s="138" t="s">
        <v>72</v>
      </c>
      <c r="T48" s="148"/>
      <c r="U48" s="140"/>
    </row>
    <row r="49" spans="2:22" s="5" customFormat="1" ht="18.399999999999999" thickBot="1" x14ac:dyDescent="0.6">
      <c r="L49" s="32"/>
      <c r="U49" s="32"/>
    </row>
    <row r="50" spans="2:22" s="5" customFormat="1" ht="18" x14ac:dyDescent="0.55000000000000004">
      <c r="B50" s="5" t="s">
        <v>80</v>
      </c>
      <c r="K50" s="32"/>
      <c r="N50" s="36" t="s">
        <v>50</v>
      </c>
      <c r="O50" s="150"/>
      <c r="P50" s="151"/>
      <c r="Q50" s="152"/>
      <c r="S50" s="138" t="s">
        <v>69</v>
      </c>
      <c r="T50" s="148"/>
      <c r="U50" s="140"/>
    </row>
    <row r="51" spans="2:22" s="5" customFormat="1" ht="18.399999999999999" thickBot="1" x14ac:dyDescent="0.6">
      <c r="L51" s="32"/>
      <c r="N51" s="36" t="s">
        <v>51</v>
      </c>
      <c r="O51" s="153"/>
      <c r="P51" s="154"/>
      <c r="Q51" s="155"/>
      <c r="S51" s="144" t="s">
        <v>71</v>
      </c>
      <c r="T51" s="148"/>
      <c r="U51" s="140"/>
    </row>
    <row r="52" spans="2:22" s="5" customFormat="1" ht="18.399999999999999" thickBot="1" x14ac:dyDescent="0.6">
      <c r="B52" s="5" t="s">
        <v>81</v>
      </c>
      <c r="E52" s="5" t="s">
        <v>82</v>
      </c>
      <c r="F52" s="135">
        <v>292</v>
      </c>
      <c r="G52" s="136">
        <v>496</v>
      </c>
      <c r="H52" s="137">
        <v>213</v>
      </c>
      <c r="J52" s="138" t="s">
        <v>69</v>
      </c>
      <c r="K52" s="139">
        <v>6.6189503438549256E-3</v>
      </c>
      <c r="L52" s="140">
        <v>2.7797862938861626E-3</v>
      </c>
      <c r="N52" s="36" t="s">
        <v>52</v>
      </c>
      <c r="O52" s="156"/>
      <c r="P52" s="157"/>
      <c r="Q52" s="158"/>
      <c r="S52" s="138" t="s">
        <v>72</v>
      </c>
      <c r="T52" s="148"/>
      <c r="U52" s="140"/>
    </row>
    <row r="53" spans="2:22" s="5" customFormat="1" ht="18" x14ac:dyDescent="0.55000000000000004">
      <c r="E53" s="5" t="s">
        <v>83</v>
      </c>
      <c r="F53" s="141">
        <v>845</v>
      </c>
      <c r="G53" s="142">
        <v>144</v>
      </c>
      <c r="H53" s="143">
        <v>11</v>
      </c>
      <c r="J53" s="144" t="s">
        <v>71</v>
      </c>
      <c r="K53" s="139">
        <v>0.3669652932589102</v>
      </c>
      <c r="L53" s="140">
        <v>5.4013217537544074E-2</v>
      </c>
    </row>
    <row r="54" spans="2:22" s="5" customFormat="1" ht="18.399999999999999" thickBot="1" x14ac:dyDescent="0.6">
      <c r="E54" s="5" t="s">
        <v>84</v>
      </c>
      <c r="F54" s="145">
        <v>30</v>
      </c>
      <c r="G54" s="146">
        <v>296</v>
      </c>
      <c r="H54" s="147">
        <v>674</v>
      </c>
      <c r="J54" s="138" t="s">
        <v>72</v>
      </c>
      <c r="K54" s="139">
        <v>0.37115531854876627</v>
      </c>
      <c r="L54" s="140">
        <v>-1.1509335957790119E-2</v>
      </c>
    </row>
    <row r="55" spans="2:22" s="5" customFormat="1" ht="18" x14ac:dyDescent="0.55000000000000004"/>
    <row r="56" spans="2:22" s="5" customFormat="1" ht="18" x14ac:dyDescent="0.55000000000000004">
      <c r="B56" s="8" t="s">
        <v>85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22" s="5" customFormat="1" ht="18.399999999999999" thickBot="1" x14ac:dyDescent="0.6"/>
    <row r="58" spans="2:22" s="5" customFormat="1" ht="18" x14ac:dyDescent="0.55000000000000004">
      <c r="C58" s="5">
        <v>1000</v>
      </c>
      <c r="D58" s="135">
        <v>10</v>
      </c>
      <c r="E58" s="136">
        <v>180</v>
      </c>
      <c r="F58" s="137">
        <v>810</v>
      </c>
      <c r="H58" s="138" t="s">
        <v>69</v>
      </c>
      <c r="I58" s="140"/>
      <c r="J58" s="139"/>
    </row>
    <row r="59" spans="2:22" s="5" customFormat="1" ht="18" x14ac:dyDescent="0.55000000000000004">
      <c r="C59" s="5">
        <v>1000</v>
      </c>
      <c r="D59" s="141">
        <v>40</v>
      </c>
      <c r="E59" s="142">
        <v>320</v>
      </c>
      <c r="F59" s="143">
        <v>640</v>
      </c>
      <c r="H59" s="144" t="s">
        <v>71</v>
      </c>
      <c r="I59" s="140"/>
      <c r="J59" s="139"/>
      <c r="M59" s="159"/>
      <c r="R59" s="24"/>
      <c r="S59" s="24"/>
      <c r="T59" s="24"/>
      <c r="U59" s="24"/>
      <c r="V59" s="24"/>
    </row>
    <row r="60" spans="2:22" s="5" customFormat="1" ht="18.399999999999999" thickBot="1" x14ac:dyDescent="0.6">
      <c r="C60" s="5">
        <v>1000</v>
      </c>
      <c r="D60" s="145">
        <v>90</v>
      </c>
      <c r="E60" s="146">
        <v>420</v>
      </c>
      <c r="F60" s="147">
        <v>490</v>
      </c>
      <c r="H60" s="138" t="s">
        <v>72</v>
      </c>
      <c r="I60" s="140"/>
      <c r="J60" s="139"/>
      <c r="M60" s="8"/>
      <c r="N60" s="8"/>
      <c r="O60" s="8"/>
    </row>
    <row r="61" spans="2:22" s="5" customFormat="1" ht="18.399999999999999" thickBot="1" x14ac:dyDescent="0.6">
      <c r="I61" s="32"/>
    </row>
    <row r="62" spans="2:22" s="5" customFormat="1" ht="18" x14ac:dyDescent="0.55000000000000004">
      <c r="C62" s="5">
        <v>1000</v>
      </c>
      <c r="D62" s="135">
        <v>819.00000000000011</v>
      </c>
      <c r="E62" s="136">
        <v>162.00000000000003</v>
      </c>
      <c r="F62" s="137">
        <v>19.000000000000004</v>
      </c>
      <c r="H62" s="138" t="s">
        <v>69</v>
      </c>
      <c r="I62" s="140"/>
      <c r="J62" s="139"/>
      <c r="O62" s="6"/>
      <c r="P62" s="6"/>
      <c r="Q62" s="4"/>
      <c r="R62" s="4"/>
      <c r="S62" s="4"/>
    </row>
    <row r="63" spans="2:22" s="5" customFormat="1" ht="18" x14ac:dyDescent="0.55000000000000004">
      <c r="C63" s="5">
        <v>1000</v>
      </c>
      <c r="D63" s="141">
        <v>656.00000000000011</v>
      </c>
      <c r="E63" s="142">
        <v>288.00000000000011</v>
      </c>
      <c r="F63" s="143">
        <v>56.000000000000014</v>
      </c>
      <c r="H63" s="144" t="s">
        <v>71</v>
      </c>
      <c r="I63" s="140"/>
      <c r="J63" s="139"/>
      <c r="N63" s="6"/>
      <c r="O63" s="6"/>
      <c r="P63" s="4"/>
      <c r="Q63" s="4"/>
      <c r="R63" s="4"/>
    </row>
    <row r="64" spans="2:22" s="5" customFormat="1" ht="18.399999999999999" thickBot="1" x14ac:dyDescent="0.6">
      <c r="C64" s="5">
        <v>1000</v>
      </c>
      <c r="D64" s="145">
        <v>510.99999999999989</v>
      </c>
      <c r="E64" s="146">
        <v>378</v>
      </c>
      <c r="F64" s="147">
        <v>111</v>
      </c>
      <c r="H64" s="138" t="s">
        <v>72</v>
      </c>
      <c r="I64" s="140"/>
      <c r="J64" s="139"/>
    </row>
    <row r="65" spans="2:22" s="5" customFormat="1" ht="18.399999999999999" thickBot="1" x14ac:dyDescent="0.6">
      <c r="I65" s="32"/>
    </row>
    <row r="66" spans="2:22" s="5" customFormat="1" ht="18" x14ac:dyDescent="0.55000000000000004">
      <c r="C66" s="5">
        <v>1000</v>
      </c>
      <c r="D66" s="135">
        <v>250</v>
      </c>
      <c r="E66" s="136">
        <v>500</v>
      </c>
      <c r="F66" s="137">
        <v>250</v>
      </c>
      <c r="H66" s="138" t="s">
        <v>69</v>
      </c>
      <c r="I66" s="140"/>
      <c r="J66" s="139"/>
    </row>
    <row r="67" spans="2:22" s="5" customFormat="1" ht="18" x14ac:dyDescent="0.55000000000000004">
      <c r="C67" s="5">
        <v>1000</v>
      </c>
      <c r="D67" s="141">
        <v>300</v>
      </c>
      <c r="E67" s="142">
        <v>400</v>
      </c>
      <c r="F67" s="143">
        <v>300</v>
      </c>
      <c r="H67" s="144" t="s">
        <v>71</v>
      </c>
      <c r="I67" s="140"/>
      <c r="J67" s="139"/>
    </row>
    <row r="68" spans="2:22" s="5" customFormat="1" ht="18.399999999999999" thickBot="1" x14ac:dyDescent="0.6">
      <c r="C68" s="5">
        <v>1000</v>
      </c>
      <c r="D68" s="145">
        <v>360</v>
      </c>
      <c r="E68" s="146">
        <v>480</v>
      </c>
      <c r="F68" s="147">
        <v>160</v>
      </c>
      <c r="H68" s="138" t="s">
        <v>72</v>
      </c>
      <c r="I68" s="140"/>
      <c r="J68" s="139"/>
    </row>
    <row r="69" spans="2:22" s="5" customFormat="1" ht="18.399999999999999" thickBot="1" x14ac:dyDescent="0.6"/>
    <row r="70" spans="2:22" s="5" customFormat="1" ht="18" x14ac:dyDescent="0.55000000000000004">
      <c r="C70" s="5">
        <v>1000</v>
      </c>
      <c r="D70" s="135">
        <v>423</v>
      </c>
      <c r="E70" s="136">
        <v>455</v>
      </c>
      <c r="F70" s="137">
        <v>122</v>
      </c>
      <c r="H70" s="138" t="s">
        <v>69</v>
      </c>
      <c r="I70" s="160"/>
      <c r="J70" s="139"/>
    </row>
    <row r="71" spans="2:22" s="5" customFormat="1" ht="18" x14ac:dyDescent="0.55000000000000004">
      <c r="B71" s="161"/>
      <c r="C71" s="5">
        <v>1000</v>
      </c>
      <c r="D71" s="141">
        <v>500</v>
      </c>
      <c r="E71" s="142">
        <v>300</v>
      </c>
      <c r="F71" s="143">
        <v>200</v>
      </c>
      <c r="H71" s="144" t="s">
        <v>71</v>
      </c>
      <c r="I71" s="160"/>
      <c r="J71" s="139"/>
    </row>
    <row r="72" spans="2:22" s="5" customFormat="1" ht="18.399999999999999" thickBot="1" x14ac:dyDescent="0.6">
      <c r="B72" s="161"/>
      <c r="C72" s="5">
        <v>1000</v>
      </c>
      <c r="D72" s="145">
        <v>100</v>
      </c>
      <c r="E72" s="146">
        <v>500</v>
      </c>
      <c r="F72" s="147">
        <v>400</v>
      </c>
      <c r="H72" s="138" t="s">
        <v>72</v>
      </c>
      <c r="I72" s="160"/>
      <c r="J72" s="139"/>
    </row>
    <row r="73" spans="2:22" s="5" customFormat="1" ht="18" x14ac:dyDescent="0.55000000000000004">
      <c r="B73" s="162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22" s="5" customFormat="1" ht="18" x14ac:dyDescent="0.55000000000000004">
      <c r="B74" s="5" t="s">
        <v>86</v>
      </c>
    </row>
    <row r="75" spans="2:22" s="5" customFormat="1" ht="18" x14ac:dyDescent="0.55000000000000004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22" s="5" customFormat="1" ht="18" x14ac:dyDescent="0.55000000000000004">
      <c r="B76" s="34"/>
      <c r="C76" s="5" t="s">
        <v>87</v>
      </c>
      <c r="D76" s="5">
        <v>302</v>
      </c>
      <c r="E76" s="5">
        <v>494</v>
      </c>
      <c r="F76" s="5">
        <v>204</v>
      </c>
      <c r="G76" s="34"/>
      <c r="H76" s="138" t="s">
        <v>69</v>
      </c>
      <c r="I76" s="140"/>
      <c r="J76" s="139"/>
      <c r="K76" s="34"/>
      <c r="L76" s="34"/>
    </row>
    <row r="77" spans="2:22" s="34" customFormat="1" ht="18" x14ac:dyDescent="0.55000000000000004">
      <c r="C77" s="5" t="s">
        <v>88</v>
      </c>
      <c r="D77" s="5">
        <v>278</v>
      </c>
      <c r="E77" s="5">
        <v>488</v>
      </c>
      <c r="F77" s="5">
        <v>234</v>
      </c>
      <c r="H77" s="144" t="s">
        <v>71</v>
      </c>
      <c r="I77" s="140"/>
      <c r="J77" s="139"/>
      <c r="S77"/>
      <c r="T77"/>
      <c r="U77"/>
      <c r="V77"/>
    </row>
    <row r="78" spans="2:22" s="5" customFormat="1" ht="18" x14ac:dyDescent="0.55000000000000004">
      <c r="B78" s="34"/>
      <c r="C78" s="5" t="s">
        <v>89</v>
      </c>
      <c r="D78" s="5">
        <v>220</v>
      </c>
      <c r="E78" s="5">
        <v>498</v>
      </c>
      <c r="F78" s="5">
        <v>282</v>
      </c>
      <c r="G78" s="34"/>
      <c r="H78" s="138" t="s">
        <v>72</v>
      </c>
      <c r="I78" s="140"/>
      <c r="J78" s="139"/>
      <c r="K78" s="34"/>
      <c r="L78" s="34"/>
    </row>
    <row r="79" spans="2:22" ht="18" x14ac:dyDescent="0.55000000000000004">
      <c r="B79" s="34"/>
      <c r="C79"/>
      <c r="D79"/>
      <c r="E79"/>
      <c r="F79"/>
      <c r="H79" s="5"/>
      <c r="I79" s="32"/>
      <c r="J79" s="5"/>
      <c r="S79"/>
    </row>
    <row r="80" spans="2:22" ht="18" x14ac:dyDescent="0.55000000000000004">
      <c r="B80" s="34"/>
      <c r="C80" s="5" t="s">
        <v>90</v>
      </c>
      <c r="D80" s="5">
        <v>834</v>
      </c>
      <c r="E80" s="5">
        <v>156</v>
      </c>
      <c r="F80" s="5">
        <v>10</v>
      </c>
      <c r="H80" s="138" t="s">
        <v>69</v>
      </c>
      <c r="I80" s="140"/>
      <c r="J80" s="139"/>
      <c r="O80"/>
      <c r="P80"/>
      <c r="Q80"/>
      <c r="R80"/>
      <c r="S80"/>
    </row>
    <row r="81" spans="2:19" ht="18" x14ac:dyDescent="0.55000000000000004">
      <c r="B81" s="34"/>
      <c r="C81" s="5" t="s">
        <v>3</v>
      </c>
      <c r="D81" s="5">
        <v>298</v>
      </c>
      <c r="E81" s="5">
        <v>506</v>
      </c>
      <c r="F81" s="5">
        <v>196</v>
      </c>
      <c r="H81" s="144" t="s">
        <v>71</v>
      </c>
      <c r="I81" s="140"/>
      <c r="J81" s="139"/>
      <c r="O81"/>
      <c r="P81"/>
      <c r="Q81"/>
      <c r="R81"/>
      <c r="S81"/>
    </row>
    <row r="82" spans="2:19" ht="18" x14ac:dyDescent="0.55000000000000004">
      <c r="B82" s="34"/>
      <c r="C82" s="5" t="s">
        <v>91</v>
      </c>
      <c r="D82" s="5">
        <v>24</v>
      </c>
      <c r="E82" s="5">
        <v>304</v>
      </c>
      <c r="F82" s="5">
        <v>672</v>
      </c>
      <c r="H82" s="138" t="s">
        <v>72</v>
      </c>
      <c r="I82" s="140"/>
      <c r="J82" s="139"/>
      <c r="O82"/>
      <c r="P82"/>
      <c r="Q82"/>
      <c r="R82"/>
      <c r="S82"/>
    </row>
    <row r="83" spans="2:19" ht="18" x14ac:dyDescent="0.55000000000000004">
      <c r="B83" s="34"/>
      <c r="C83"/>
      <c r="D83"/>
      <c r="E83"/>
      <c r="F83"/>
      <c r="H83" s="5"/>
      <c r="I83" s="32"/>
      <c r="J83" s="5"/>
      <c r="O83"/>
      <c r="P83"/>
      <c r="Q83"/>
      <c r="R83"/>
      <c r="S83"/>
    </row>
    <row r="84" spans="2:19" ht="18" x14ac:dyDescent="0.55000000000000004">
      <c r="B84" s="34"/>
      <c r="C84" s="5" t="s">
        <v>92</v>
      </c>
      <c r="D84" s="5">
        <v>366</v>
      </c>
      <c r="E84" s="5">
        <v>480</v>
      </c>
      <c r="F84" s="5">
        <v>154</v>
      </c>
      <c r="H84" s="138" t="s">
        <v>69</v>
      </c>
      <c r="I84" s="140"/>
      <c r="J84" s="139"/>
      <c r="O84"/>
      <c r="P84"/>
      <c r="Q84"/>
      <c r="R84"/>
      <c r="S84"/>
    </row>
    <row r="85" spans="2:19" ht="18" x14ac:dyDescent="0.55000000000000004">
      <c r="B85" s="34"/>
      <c r="C85" s="5" t="s">
        <v>91</v>
      </c>
      <c r="D85" s="5">
        <v>24</v>
      </c>
      <c r="E85" s="5">
        <v>304</v>
      </c>
      <c r="F85" s="5">
        <v>672</v>
      </c>
      <c r="H85" s="144" t="s">
        <v>71</v>
      </c>
      <c r="I85" s="140"/>
      <c r="J85" s="139"/>
      <c r="O85"/>
      <c r="P85"/>
      <c r="Q85"/>
      <c r="R85"/>
      <c r="S85"/>
    </row>
    <row r="86" spans="2:19" ht="18" x14ac:dyDescent="0.55000000000000004">
      <c r="B86" s="34"/>
      <c r="C86" s="5" t="s">
        <v>93</v>
      </c>
      <c r="D86" s="5">
        <v>8</v>
      </c>
      <c r="E86" s="5">
        <v>186</v>
      </c>
      <c r="F86" s="5">
        <v>806</v>
      </c>
      <c r="H86" s="138" t="s">
        <v>72</v>
      </c>
      <c r="I86" s="140"/>
      <c r="J86" s="139"/>
      <c r="O86"/>
      <c r="P86"/>
      <c r="Q86"/>
      <c r="R86"/>
      <c r="S86"/>
    </row>
    <row r="87" spans="2:19" x14ac:dyDescent="0.5">
      <c r="O87"/>
      <c r="P87"/>
      <c r="Q87"/>
      <c r="R87"/>
      <c r="S87"/>
    </row>
    <row r="88" spans="2:19" x14ac:dyDescent="0.5">
      <c r="O88"/>
      <c r="P88"/>
      <c r="Q88"/>
      <c r="R88"/>
      <c r="S88"/>
    </row>
    <row r="89" spans="2:19" x14ac:dyDescent="0.5">
      <c r="O89"/>
      <c r="P89"/>
      <c r="Q89"/>
      <c r="R89"/>
      <c r="S89"/>
    </row>
    <row r="90" spans="2:19" x14ac:dyDescent="0.5">
      <c r="O90"/>
      <c r="P90"/>
      <c r="Q90"/>
      <c r="R90"/>
      <c r="S90"/>
    </row>
  </sheetData>
  <mergeCells count="11">
    <mergeCell ref="C9:E9"/>
    <mergeCell ref="I9:J9"/>
    <mergeCell ref="O9:Q9"/>
    <mergeCell ref="R9:T9"/>
    <mergeCell ref="B2:L2"/>
    <mergeCell ref="C4:E4"/>
    <mergeCell ref="F4:H4"/>
    <mergeCell ref="I4:J4"/>
    <mergeCell ref="L4:N4"/>
    <mergeCell ref="O4:Q4"/>
    <mergeCell ref="R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GSM </vt:lpstr>
      <vt:lpstr>GSM Biston</vt:lpstr>
      <vt:lpstr>GSM Variable</vt:lpstr>
      <vt:lpstr>GSM AS</vt:lpstr>
      <vt:lpstr>Estimation of s1 s2</vt:lpstr>
      <vt:lpstr>Selection  &amp; Migration</vt:lpstr>
      <vt:lpstr>qi &amp; dq eqn</vt:lpstr>
      <vt:lpstr>B recessive</vt:lpstr>
      <vt:lpstr>F-statistics equal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Steven M Carr</dc:creator>
  <cp:lastModifiedBy>Steven M Carr</cp:lastModifiedBy>
  <dcterms:created xsi:type="dcterms:W3CDTF">2019-10-06T22:35:26Z</dcterms:created>
  <dcterms:modified xsi:type="dcterms:W3CDTF">2021-09-23T15:56:52Z</dcterms:modified>
</cp:coreProperties>
</file>